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50" windowHeight="6930" activeTab="0"/>
  </bookViews>
  <sheets>
    <sheet name="年齢別人口表" sheetId="1" r:id="rId1"/>
  </sheets>
  <definedNames>
    <definedName name="_xlnm.Print_Area" localSheetId="0">'年齢別人口表'!$A$1:$Q$46</definedName>
    <definedName name="_xlnm_Print_Area" localSheetId="0">'年齢別人口表'!$A$1:$Q$46</definedName>
    <definedName name="_xlnm.Print_Area" localSheetId="0">'年齢別人口表'!$A$1:$Q$46</definedName>
  </definedNames>
  <calcPr fullCalcOnLoad="1"/>
</workbook>
</file>

<file path=xl/sharedStrings.xml><?xml version="1.0" encoding="utf-8"?>
<sst xmlns="http://schemas.openxmlformats.org/spreadsheetml/2006/main" count="169" uniqueCount="146">
  <si>
    <t>年齢別人口表（日本人）</t>
  </si>
  <si>
    <t>年齢</t>
  </si>
  <si>
    <t>男</t>
  </si>
  <si>
    <t>女</t>
  </si>
  <si>
    <t>計</t>
  </si>
  <si>
    <r>
      <rPr>
        <sz val="10.5"/>
        <rFont val="ＭＳ Ｐゴシック"/>
        <family val="3"/>
      </rPr>
      <t>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</si>
  <si>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</si>
  <si>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80</t>
    </r>
    <r>
      <rPr>
        <sz val="10.5"/>
        <rFont val="DejaVu Sans"/>
        <family val="2"/>
      </rPr>
      <t>歳</t>
    </r>
  </si>
  <si>
    <t>0-19</t>
  </si>
  <si>
    <r>
      <rPr>
        <sz val="10.5"/>
        <rFont val="ＭＳ Ｐゴシック"/>
        <family val="3"/>
      </rPr>
      <t>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</si>
  <si>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</si>
  <si>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81</t>
    </r>
    <r>
      <rPr>
        <sz val="10.5"/>
        <rFont val="DejaVu Sans"/>
        <family val="2"/>
      </rPr>
      <t>歳</t>
    </r>
  </si>
  <si>
    <t>20-39</t>
  </si>
  <si>
    <r>
      <rPr>
        <sz val="10.5"/>
        <rFont val="ＭＳ Ｐゴシック"/>
        <family val="3"/>
      </rPr>
      <t>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</si>
  <si>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</si>
  <si>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82</t>
    </r>
    <r>
      <rPr>
        <sz val="10.5"/>
        <rFont val="DejaVu Sans"/>
        <family val="2"/>
      </rPr>
      <t>歳</t>
    </r>
  </si>
  <si>
    <t>40-59</t>
  </si>
  <si>
    <r>
      <rPr>
        <sz val="10.5"/>
        <rFont val="ＭＳ Ｐゴシック"/>
        <family val="3"/>
      </rPr>
      <t>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</si>
  <si>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</si>
  <si>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83</t>
    </r>
    <r>
      <rPr>
        <sz val="10.5"/>
        <rFont val="DejaVu Sans"/>
        <family val="2"/>
      </rPr>
      <t>歳</t>
    </r>
  </si>
  <si>
    <t>60-79</t>
  </si>
  <si>
    <r>
      <rPr>
        <sz val="10.5"/>
        <rFont val="ＭＳ Ｐゴシック"/>
        <family val="3"/>
      </rPr>
      <t>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</si>
  <si>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</si>
  <si>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84</t>
    </r>
    <r>
      <rPr>
        <sz val="10.5"/>
        <rFont val="DejaVu Sans"/>
        <family val="2"/>
      </rPr>
      <t>歳</t>
    </r>
  </si>
  <si>
    <t>80-99</t>
  </si>
  <si>
    <r>
      <rPr>
        <sz val="10.5"/>
        <rFont val="ＭＳ Ｐゴシック"/>
        <family val="3"/>
      </rPr>
      <t>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</si>
  <si>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</si>
  <si>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85</t>
    </r>
    <r>
      <rPr>
        <sz val="10.5"/>
        <rFont val="DejaVu Sans"/>
        <family val="2"/>
      </rPr>
      <t>歳</t>
    </r>
  </si>
  <si>
    <t>100-</t>
  </si>
  <si>
    <r>
      <rPr>
        <sz val="10.5"/>
        <rFont val="ＭＳ Ｐゴシック"/>
        <family val="3"/>
      </rPr>
      <t>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</si>
  <si>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</si>
  <si>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</si>
  <si>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</si>
  <si>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</si>
  <si>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</si>
  <si>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</si>
  <si>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</si>
  <si>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</si>
  <si>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</si>
  <si>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</si>
  <si>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89</t>
    </r>
    <r>
      <rPr>
        <sz val="10.5"/>
        <rFont val="DejaVu Sans"/>
        <family val="2"/>
      </rPr>
      <t>歳</t>
    </r>
  </si>
  <si>
    <t>0-4</t>
  </si>
  <si>
    <r>
      <rPr>
        <sz val="10.5"/>
        <rFont val="ＭＳ Ｐゴシック"/>
        <family val="3"/>
      </rPr>
      <t>10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</si>
  <si>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</si>
  <si>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90</t>
    </r>
    <r>
      <rPr>
        <sz val="10.5"/>
        <rFont val="DejaVu Sans"/>
        <family val="2"/>
      </rPr>
      <t>歳</t>
    </r>
  </si>
  <si>
    <t>5-9</t>
  </si>
  <si>
    <r>
      <rPr>
        <sz val="10.5"/>
        <rFont val="ＭＳ Ｐゴシック"/>
        <family val="3"/>
      </rPr>
      <t>11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</si>
  <si>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</si>
  <si>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91</t>
    </r>
    <r>
      <rPr>
        <sz val="10.5"/>
        <rFont val="DejaVu Sans"/>
        <family val="2"/>
      </rPr>
      <t>歳</t>
    </r>
  </si>
  <si>
    <t>10-14</t>
  </si>
  <si>
    <r>
      <rPr>
        <sz val="10.5"/>
        <rFont val="ＭＳ Ｐゴシック"/>
        <family val="3"/>
      </rPr>
      <t>12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</si>
  <si>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</si>
  <si>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92</t>
    </r>
    <r>
      <rPr>
        <sz val="10.5"/>
        <rFont val="DejaVu Sans"/>
        <family val="2"/>
      </rPr>
      <t>歳</t>
    </r>
  </si>
  <si>
    <t>15-19</t>
  </si>
  <si>
    <r>
      <rPr>
        <sz val="10.5"/>
        <rFont val="ＭＳ Ｐゴシック"/>
        <family val="3"/>
      </rPr>
      <t>13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</si>
  <si>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</si>
  <si>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93</t>
    </r>
    <r>
      <rPr>
        <sz val="10.5"/>
        <rFont val="DejaVu Sans"/>
        <family val="2"/>
      </rPr>
      <t>歳</t>
    </r>
  </si>
  <si>
    <t>20-24</t>
  </si>
  <si>
    <r>
      <rPr>
        <sz val="10.5"/>
        <rFont val="ＭＳ Ｐゴシック"/>
        <family val="3"/>
      </rPr>
      <t>14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</si>
  <si>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</si>
  <si>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94</t>
    </r>
    <r>
      <rPr>
        <sz val="10.5"/>
        <rFont val="DejaVu Sans"/>
        <family val="2"/>
      </rPr>
      <t>歳</t>
    </r>
  </si>
  <si>
    <t>25-29</t>
  </si>
  <si>
    <r>
      <rPr>
        <sz val="10.5"/>
        <rFont val="ＭＳ Ｐゴシック"/>
        <family val="3"/>
      </rPr>
      <t>15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</si>
  <si>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</si>
  <si>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95</t>
    </r>
    <r>
      <rPr>
        <sz val="10.5"/>
        <rFont val="DejaVu Sans"/>
        <family val="2"/>
      </rPr>
      <t>歳</t>
    </r>
  </si>
  <si>
    <t>30-34</t>
  </si>
  <si>
    <r>
      <rPr>
        <sz val="10.5"/>
        <rFont val="ＭＳ Ｐゴシック"/>
        <family val="3"/>
      </rPr>
      <t>16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</si>
  <si>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</si>
  <si>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96</t>
    </r>
    <r>
      <rPr>
        <sz val="10.5"/>
        <rFont val="DejaVu Sans"/>
        <family val="2"/>
      </rPr>
      <t>歳</t>
    </r>
  </si>
  <si>
    <t>35-39</t>
  </si>
  <si>
    <r>
      <rPr>
        <sz val="10.5"/>
        <rFont val="ＭＳ Ｐゴシック"/>
        <family val="3"/>
      </rPr>
      <t>17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</si>
  <si>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</si>
  <si>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97</t>
    </r>
    <r>
      <rPr>
        <sz val="10.5"/>
        <rFont val="DejaVu Sans"/>
        <family val="2"/>
      </rPr>
      <t>歳</t>
    </r>
  </si>
  <si>
    <t>40-44</t>
  </si>
  <si>
    <r>
      <rPr>
        <sz val="10.5"/>
        <rFont val="ＭＳ Ｐゴシック"/>
        <family val="3"/>
      </rPr>
      <t>18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</si>
  <si>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</si>
  <si>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98</t>
    </r>
    <r>
      <rPr>
        <sz val="10.5"/>
        <rFont val="DejaVu Sans"/>
        <family val="2"/>
      </rPr>
      <t>歳</t>
    </r>
  </si>
  <si>
    <t>45-49</t>
  </si>
  <si>
    <r>
      <rPr>
        <sz val="10.5"/>
        <rFont val="ＭＳ Ｐゴシック"/>
        <family val="3"/>
      </rPr>
      <t>19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</si>
  <si>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</si>
  <si>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99</t>
    </r>
    <r>
      <rPr>
        <sz val="10.5"/>
        <rFont val="DejaVu Sans"/>
        <family val="2"/>
      </rPr>
      <t>歳</t>
    </r>
  </si>
  <si>
    <t>50-54</t>
  </si>
  <si>
    <r>
      <rPr>
        <sz val="10.5"/>
        <rFont val="ＭＳ Ｐゴシック"/>
        <family val="3"/>
      </rPr>
      <t>20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</si>
  <si>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</si>
  <si>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100</t>
    </r>
    <r>
      <rPr>
        <sz val="10.5"/>
        <rFont val="DejaVu Sans"/>
        <family val="2"/>
      </rPr>
      <t>歳</t>
    </r>
  </si>
  <si>
    <t>55-59</t>
  </si>
  <si>
    <r>
      <rPr>
        <sz val="10.5"/>
        <rFont val="ＭＳ Ｐゴシック"/>
        <family val="3"/>
      </rPr>
      <t>21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</si>
  <si>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</si>
  <si>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101</t>
    </r>
    <r>
      <rPr>
        <sz val="10.5"/>
        <rFont val="DejaVu Sans"/>
        <family val="2"/>
      </rPr>
      <t>歳</t>
    </r>
  </si>
  <si>
    <t>60-64</t>
  </si>
  <si>
    <r>
      <rPr>
        <sz val="10.5"/>
        <rFont val="ＭＳ Ｐゴシック"/>
        <family val="3"/>
      </rPr>
      <t>22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</si>
  <si>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</si>
  <si>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102</t>
    </r>
    <r>
      <rPr>
        <sz val="10.5"/>
        <rFont val="DejaVu Sans"/>
        <family val="2"/>
      </rPr>
      <t>歳</t>
    </r>
  </si>
  <si>
    <t>65-69</t>
  </si>
  <si>
    <r>
      <rPr>
        <sz val="10.5"/>
        <rFont val="ＭＳ Ｐゴシック"/>
        <family val="3"/>
      </rPr>
      <t>23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</si>
  <si>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</si>
  <si>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103</t>
    </r>
    <r>
      <rPr>
        <sz val="10.5"/>
        <rFont val="DejaVu Sans"/>
        <family val="2"/>
      </rPr>
      <t>歳</t>
    </r>
  </si>
  <si>
    <t>70-74</t>
  </si>
  <si>
    <r>
      <rPr>
        <sz val="10.5"/>
        <rFont val="ＭＳ Ｐゴシック"/>
        <family val="3"/>
      </rPr>
      <t>24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</si>
  <si>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</si>
  <si>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104</t>
    </r>
    <r>
      <rPr>
        <sz val="10.5"/>
        <rFont val="DejaVu Sans"/>
        <family val="2"/>
      </rPr>
      <t>歳</t>
    </r>
  </si>
  <si>
    <t>75-79</t>
  </si>
  <si>
    <r>
      <rPr>
        <sz val="10.5"/>
        <rFont val="ＭＳ Ｐゴシック"/>
        <family val="3"/>
      </rPr>
      <t>25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</si>
  <si>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</si>
  <si>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105</t>
    </r>
    <r>
      <rPr>
        <sz val="10.5"/>
        <rFont val="DejaVu Sans"/>
        <family val="2"/>
      </rPr>
      <t>歳</t>
    </r>
  </si>
  <si>
    <t>80-84</t>
  </si>
  <si>
    <r>
      <rPr>
        <sz val="10.5"/>
        <rFont val="ＭＳ Ｐゴシック"/>
        <family val="3"/>
      </rPr>
      <t>26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</si>
  <si>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66</t>
    </r>
    <r>
      <rPr>
        <sz val="10.5"/>
        <rFont val="DejaVu Sans"/>
        <family val="2"/>
      </rPr>
      <t>歳</t>
    </r>
  </si>
  <si>
    <t>85-89</t>
  </si>
  <si>
    <r>
      <rPr>
        <sz val="10.5"/>
        <rFont val="ＭＳ Ｐゴシック"/>
        <family val="3"/>
      </rPr>
      <t>27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</si>
  <si>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67</t>
    </r>
    <r>
      <rPr>
        <sz val="10.5"/>
        <rFont val="DejaVu Sans"/>
        <family val="2"/>
      </rPr>
      <t>歳</t>
    </r>
  </si>
  <si>
    <t>90-94</t>
  </si>
  <si>
    <r>
      <rPr>
        <sz val="10.5"/>
        <rFont val="ＭＳ Ｐゴシック"/>
        <family val="3"/>
      </rPr>
      <t>28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</si>
  <si>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68</t>
    </r>
    <r>
      <rPr>
        <sz val="10.5"/>
        <rFont val="DejaVu Sans"/>
        <family val="2"/>
      </rPr>
      <t>歳</t>
    </r>
  </si>
  <si>
    <t>95-99</t>
  </si>
  <si>
    <r>
      <rPr>
        <sz val="10.5"/>
        <rFont val="ＭＳ Ｐゴシック"/>
        <family val="3"/>
      </rPr>
      <t>29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</si>
  <si>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69</t>
    </r>
    <r>
      <rPr>
        <sz val="10.5"/>
        <rFont val="DejaVu Sans"/>
        <family val="2"/>
      </rPr>
      <t>歳</t>
    </r>
  </si>
  <si>
    <t>100-104</t>
  </si>
  <si>
    <r>
      <rPr>
        <sz val="10.5"/>
        <rFont val="ＭＳ Ｐゴシック"/>
        <family val="3"/>
      </rPr>
      <t>30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</si>
  <si>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</si>
  <si>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</si>
  <si>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</si>
  <si>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</si>
  <si>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</si>
  <si>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</si>
  <si>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</si>
  <si>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</si>
  <si>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74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</si>
  <si>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60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</si>
  <si>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</si>
  <si>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75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</si>
  <si>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65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</si>
  <si>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</si>
  <si>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76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</si>
  <si>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70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</si>
  <si>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</si>
  <si>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77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</si>
  <si>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75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</si>
  <si>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</si>
  <si>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78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</si>
  <si>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80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</si>
  <si>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</si>
  <si>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79</t>
    </r>
    <r>
      <rPr>
        <sz val="10.5"/>
        <rFont val="DejaVu Sans"/>
        <family val="2"/>
      </rPr>
      <t>歳</t>
    </r>
  </si>
  <si>
    <t>生産人口</t>
  </si>
  <si>
    <t>105-110</t>
  </si>
  <si>
    <r>
      <rPr>
        <sz val="12"/>
        <rFont val="ＭＳ Ｐゴシック"/>
        <family val="3"/>
      </rPr>
      <t>令和</t>
    </r>
    <r>
      <rPr>
        <sz val="12"/>
        <rFont val="DejaVu Sans"/>
        <family val="2"/>
      </rPr>
      <t>5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>10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>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</si>
</sst>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0"/>
      <name val="Arial"/>
      <family val="2"/>
    </font>
    <font>
      <sz val="14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1"/>
      <name val="DejaVu Sans"/>
      <family val="2"/>
    </font>
    <font>
      <sz val="10.5"/>
      <name val="ＭＳ Ｐゴシック"/>
      <family val="3"/>
    </font>
    <font>
      <sz val="10.5"/>
      <name val="DejaVu Sans"/>
      <family val="2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176" fontId="6" fillId="0" borderId="2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vertical="center" shrinkToFit="1"/>
    </xf>
    <xf numFmtId="176" fontId="6" fillId="0" borderId="29" xfId="0" applyNumberFormat="1" applyFont="1" applyBorder="1" applyAlignment="1">
      <alignment vertical="center" shrinkToFit="1"/>
    </xf>
    <xf numFmtId="176" fontId="6" fillId="0" borderId="30" xfId="0" applyNumberFormat="1" applyFont="1" applyBorder="1" applyAlignment="1">
      <alignment vertical="center" shrinkToFit="1"/>
    </xf>
    <xf numFmtId="0" fontId="6" fillId="0" borderId="31" xfId="0" applyFont="1" applyBorder="1" applyAlignment="1">
      <alignment horizontal="right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vertical="center" shrinkToFit="1"/>
    </xf>
    <xf numFmtId="176" fontId="6" fillId="0" borderId="36" xfId="0" applyNumberFormat="1" applyFont="1" applyBorder="1" applyAlignment="1">
      <alignment vertical="center" shrinkToFit="1"/>
    </xf>
    <xf numFmtId="176" fontId="6" fillId="0" borderId="37" xfId="0" applyNumberFormat="1" applyFont="1" applyBorder="1" applyAlignment="1">
      <alignment vertical="center" shrinkToFit="1"/>
    </xf>
    <xf numFmtId="176" fontId="6" fillId="0" borderId="38" xfId="0" applyNumberFormat="1" applyFont="1" applyBorder="1" applyAlignment="1">
      <alignment horizontal="center" vertical="center"/>
    </xf>
    <xf numFmtId="176" fontId="6" fillId="0" borderId="39" xfId="0" applyNumberFormat="1" applyFont="1" applyBorder="1" applyAlignment="1">
      <alignment vertical="center" shrinkToFit="1"/>
    </xf>
    <xf numFmtId="176" fontId="6" fillId="0" borderId="40" xfId="0" applyNumberFormat="1" applyFont="1" applyBorder="1" applyAlignment="1">
      <alignment vertical="center" shrinkToFit="1"/>
    </xf>
    <xf numFmtId="176" fontId="6" fillId="0" borderId="41" xfId="0" applyNumberFormat="1" applyFont="1" applyBorder="1" applyAlignment="1">
      <alignment vertical="center" shrinkToFit="1"/>
    </xf>
    <xf numFmtId="176" fontId="7" fillId="0" borderId="42" xfId="0" applyNumberFormat="1" applyFont="1" applyBorder="1" applyAlignment="1">
      <alignment horizontal="center" vertical="center"/>
    </xf>
    <xf numFmtId="176" fontId="6" fillId="0" borderId="43" xfId="0" applyNumberFormat="1" applyFont="1" applyBorder="1" applyAlignment="1">
      <alignment vertical="center" shrinkToFit="1"/>
    </xf>
    <xf numFmtId="176" fontId="6" fillId="0" borderId="44" xfId="0" applyNumberFormat="1" applyFont="1" applyBorder="1" applyAlignment="1">
      <alignment vertical="center" shrinkToFit="1"/>
    </xf>
    <xf numFmtId="176" fontId="6" fillId="0" borderId="45" xfId="0" applyNumberFormat="1" applyFont="1" applyBorder="1" applyAlignment="1">
      <alignment vertical="center" shrinkToFit="1"/>
    </xf>
    <xf numFmtId="0" fontId="5" fillId="0" borderId="46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left" vertical="center" shrinkToFit="1"/>
    </xf>
    <xf numFmtId="176" fontId="0" fillId="0" borderId="47" xfId="0" applyNumberFormat="1" applyBorder="1" applyAlignment="1">
      <alignment vertical="center" shrinkToFit="1"/>
    </xf>
    <xf numFmtId="176" fontId="0" fillId="0" borderId="48" xfId="0" applyNumberFormat="1" applyBorder="1" applyAlignment="1">
      <alignment vertical="center" shrinkToFit="1"/>
    </xf>
    <xf numFmtId="49" fontId="0" fillId="0" borderId="31" xfId="0" applyNumberFormat="1" applyFont="1" applyBorder="1" applyAlignment="1">
      <alignment vertical="center" shrinkToFit="1"/>
    </xf>
    <xf numFmtId="176" fontId="0" fillId="0" borderId="34" xfId="0" applyNumberFormat="1" applyBorder="1" applyAlignment="1">
      <alignment vertical="center" shrinkToFit="1"/>
    </xf>
    <xf numFmtId="176" fontId="0" fillId="0" borderId="49" xfId="0" applyNumberFormat="1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176" fontId="0" fillId="0" borderId="36" xfId="0" applyNumberFormat="1" applyBorder="1" applyAlignment="1">
      <alignment vertical="center" shrinkToFit="1"/>
    </xf>
    <xf numFmtId="176" fontId="6" fillId="0" borderId="36" xfId="0" applyNumberFormat="1" applyFont="1" applyBorder="1" applyAlignment="1">
      <alignment vertical="center"/>
    </xf>
    <xf numFmtId="176" fontId="6" fillId="0" borderId="50" xfId="0" applyNumberFormat="1" applyFont="1" applyBorder="1" applyAlignment="1">
      <alignment horizontal="right" vertical="center"/>
    </xf>
    <xf numFmtId="176" fontId="6" fillId="0" borderId="51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vertical="center"/>
    </xf>
    <xf numFmtId="176" fontId="6" fillId="0" borderId="53" xfId="0" applyNumberFormat="1" applyFont="1" applyBorder="1" applyAlignment="1">
      <alignment horizontal="right" vertical="center"/>
    </xf>
    <xf numFmtId="176" fontId="6" fillId="0" borderId="50" xfId="0" applyNumberFormat="1" applyFont="1" applyBorder="1" applyAlignment="1">
      <alignment horizontal="center" vertical="center"/>
    </xf>
    <xf numFmtId="176" fontId="6" fillId="0" borderId="54" xfId="0" applyNumberFormat="1" applyFont="1" applyBorder="1" applyAlignment="1">
      <alignment vertical="center"/>
    </xf>
    <xf numFmtId="176" fontId="6" fillId="0" borderId="47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55" xfId="0" applyNumberFormat="1" applyFont="1" applyBorder="1" applyAlignment="1">
      <alignment vertical="center"/>
    </xf>
    <xf numFmtId="49" fontId="0" fillId="0" borderId="38" xfId="0" applyNumberFormat="1" applyFont="1" applyBorder="1" applyAlignment="1">
      <alignment vertical="center" shrinkToFit="1"/>
    </xf>
    <xf numFmtId="176" fontId="0" fillId="0" borderId="56" xfId="0" applyNumberFormat="1" applyBorder="1" applyAlignment="1">
      <alignment vertical="center" shrinkToFit="1"/>
    </xf>
    <xf numFmtId="176" fontId="0" fillId="0" borderId="57" xfId="0" applyNumberFormat="1" applyBorder="1" applyAlignment="1">
      <alignment vertical="center" shrinkToFit="1"/>
    </xf>
    <xf numFmtId="49" fontId="5" fillId="0" borderId="42" xfId="0" applyNumberFormat="1" applyFont="1" applyBorder="1" applyAlignment="1">
      <alignment horizontal="center" vertical="center"/>
    </xf>
    <xf numFmtId="176" fontId="0" fillId="0" borderId="58" xfId="0" applyNumberFormat="1" applyBorder="1" applyAlignment="1">
      <alignment vertical="center" shrinkToFit="1"/>
    </xf>
    <xf numFmtId="176" fontId="0" fillId="0" borderId="59" xfId="0" applyNumberFormat="1" applyBorder="1" applyAlignment="1">
      <alignment vertical="center" shrinkToFit="1"/>
    </xf>
    <xf numFmtId="176" fontId="6" fillId="0" borderId="50" xfId="0" applyNumberFormat="1" applyFont="1" applyBorder="1" applyAlignment="1">
      <alignment vertical="center"/>
    </xf>
    <xf numFmtId="176" fontId="6" fillId="0" borderId="54" xfId="0" applyNumberFormat="1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49" fontId="0" fillId="0" borderId="61" xfId="0" applyNumberFormat="1" applyFont="1" applyBorder="1" applyAlignment="1">
      <alignment vertical="center" shrinkToFit="1"/>
    </xf>
    <xf numFmtId="176" fontId="0" fillId="0" borderId="29" xfId="0" applyNumberFormat="1" applyBorder="1" applyAlignment="1">
      <alignment vertical="center" shrinkToFit="1"/>
    </xf>
    <xf numFmtId="176" fontId="6" fillId="0" borderId="55" xfId="0" applyNumberFormat="1" applyFont="1" applyBorder="1" applyAlignment="1">
      <alignment vertical="center" shrinkToFit="1"/>
    </xf>
    <xf numFmtId="49" fontId="0" fillId="0" borderId="62" xfId="0" applyNumberFormat="1" applyFont="1" applyBorder="1" applyAlignment="1">
      <alignment vertical="center" shrinkToFit="1"/>
    </xf>
    <xf numFmtId="176" fontId="6" fillId="0" borderId="35" xfId="0" applyNumberFormat="1" applyFont="1" applyBorder="1" applyAlignment="1">
      <alignment vertical="center" shrinkToFit="1"/>
    </xf>
    <xf numFmtId="176" fontId="6" fillId="0" borderId="63" xfId="0" applyNumberFormat="1" applyFont="1" applyBorder="1" applyAlignment="1">
      <alignment horizontal="center" vertical="center"/>
    </xf>
    <xf numFmtId="176" fontId="6" fillId="0" borderId="56" xfId="0" applyNumberFormat="1" applyFont="1" applyBorder="1" applyAlignment="1">
      <alignment vertical="center"/>
    </xf>
    <xf numFmtId="176" fontId="6" fillId="0" borderId="40" xfId="0" applyNumberFormat="1" applyFont="1" applyBorder="1" applyAlignment="1">
      <alignment vertical="center"/>
    </xf>
    <xf numFmtId="176" fontId="6" fillId="0" borderId="64" xfId="0" applyNumberFormat="1" applyFont="1" applyBorder="1" applyAlignment="1">
      <alignment vertical="center"/>
    </xf>
    <xf numFmtId="49" fontId="0" fillId="0" borderId="65" xfId="0" applyNumberFormat="1" applyFont="1" applyBorder="1" applyAlignment="1">
      <alignment vertical="center" shrinkToFit="1"/>
    </xf>
    <xf numFmtId="176" fontId="0" fillId="0" borderId="66" xfId="0" applyNumberFormat="1" applyBorder="1" applyAlignment="1">
      <alignment vertical="center" shrinkToFit="1"/>
    </xf>
    <xf numFmtId="176" fontId="6" fillId="0" borderId="67" xfId="0" applyNumberFormat="1" applyFont="1" applyBorder="1" applyAlignment="1">
      <alignment vertical="center" shrinkToFit="1"/>
    </xf>
    <xf numFmtId="0" fontId="6" fillId="0" borderId="68" xfId="0" applyFont="1" applyBorder="1" applyAlignment="1">
      <alignment horizontal="right" vertical="center"/>
    </xf>
    <xf numFmtId="176" fontId="6" fillId="0" borderId="69" xfId="0" applyNumberFormat="1" applyFont="1" applyBorder="1" applyAlignment="1">
      <alignment vertical="center"/>
    </xf>
    <xf numFmtId="176" fontId="6" fillId="0" borderId="70" xfId="0" applyNumberFormat="1" applyFont="1" applyBorder="1" applyAlignment="1">
      <alignment vertical="center"/>
    </xf>
    <xf numFmtId="176" fontId="6" fillId="0" borderId="71" xfId="0" applyNumberFormat="1" applyFont="1" applyBorder="1" applyAlignment="1">
      <alignment horizontal="right" vertical="center"/>
    </xf>
    <xf numFmtId="176" fontId="6" fillId="0" borderId="72" xfId="0" applyNumberFormat="1" applyFont="1" applyBorder="1" applyAlignment="1">
      <alignment vertical="center"/>
    </xf>
    <xf numFmtId="176" fontId="6" fillId="0" borderId="66" xfId="0" applyNumberFormat="1" applyFont="1" applyBorder="1" applyAlignment="1">
      <alignment vertical="center"/>
    </xf>
    <xf numFmtId="176" fontId="7" fillId="0" borderId="73" xfId="0" applyNumberFormat="1" applyFont="1" applyBorder="1" applyAlignment="1">
      <alignment horizontal="center" vertical="center"/>
    </xf>
    <xf numFmtId="176" fontId="6" fillId="0" borderId="58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vertical="center"/>
    </xf>
    <xf numFmtId="49" fontId="5" fillId="0" borderId="74" xfId="0" applyNumberFormat="1" applyFont="1" applyBorder="1" applyAlignment="1">
      <alignment vertical="center" shrinkToFit="1"/>
    </xf>
    <xf numFmtId="49" fontId="6" fillId="0" borderId="0" xfId="0" applyNumberFormat="1" applyFont="1" applyBorder="1" applyAlignment="1">
      <alignment horizontal="right" vertical="center"/>
    </xf>
    <xf numFmtId="176" fontId="0" fillId="0" borderId="74" xfId="0" applyNumberFormat="1" applyBorder="1" applyAlignment="1">
      <alignment vertical="center"/>
    </xf>
    <xf numFmtId="176" fontId="6" fillId="0" borderId="75" xfId="0" applyNumberFormat="1" applyFont="1" applyBorder="1" applyAlignment="1">
      <alignment vertical="center"/>
    </xf>
    <xf numFmtId="176" fontId="6" fillId="0" borderId="76" xfId="0" applyNumberFormat="1" applyFont="1" applyBorder="1" applyAlignment="1">
      <alignment vertical="center"/>
    </xf>
    <xf numFmtId="176" fontId="6" fillId="0" borderId="7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6"/>
  <sheetViews>
    <sheetView tabSelected="1" zoomScalePageLayoutView="0" workbookViewId="0" topLeftCell="A1">
      <selection activeCell="N5" sqref="N5"/>
    </sheetView>
  </sheetViews>
  <sheetFormatPr defaultColWidth="5.50390625" defaultRowHeight="13.5"/>
  <cols>
    <col min="1" max="12" width="5.50390625" style="0" customWidth="1"/>
    <col min="13" max="13" width="1.12109375" style="0" customWidth="1"/>
    <col min="14" max="14" width="7.50390625" style="0" customWidth="1"/>
  </cols>
  <sheetData>
    <row r="2" spans="2:10" ht="18">
      <c r="B2" s="100"/>
      <c r="E2" s="1" t="s">
        <v>0</v>
      </c>
      <c r="J2" s="2" t="s">
        <v>145</v>
      </c>
    </row>
    <row r="4" spans="1:17" ht="16.5" customHeight="1" thickBot="1">
      <c r="A4" s="3" t="s">
        <v>1</v>
      </c>
      <c r="B4" s="4" t="s">
        <v>2</v>
      </c>
      <c r="C4" s="5" t="s">
        <v>3</v>
      </c>
      <c r="D4" s="5" t="s">
        <v>4</v>
      </c>
      <c r="E4" s="6" t="s">
        <v>1</v>
      </c>
      <c r="F4" s="4" t="s">
        <v>2</v>
      </c>
      <c r="G4" s="5" t="s">
        <v>3</v>
      </c>
      <c r="H4" s="7" t="s">
        <v>4</v>
      </c>
      <c r="I4" s="8" t="s">
        <v>1</v>
      </c>
      <c r="J4" s="4" t="s">
        <v>2</v>
      </c>
      <c r="K4" s="5" t="s">
        <v>3</v>
      </c>
      <c r="L4" s="9" t="s">
        <v>4</v>
      </c>
      <c r="M4" s="10"/>
      <c r="N4" s="3" t="s">
        <v>1</v>
      </c>
      <c r="O4" s="4" t="s">
        <v>2</v>
      </c>
      <c r="P4" s="11" t="s">
        <v>3</v>
      </c>
      <c r="Q4" s="12" t="s">
        <v>4</v>
      </c>
    </row>
    <row r="5" spans="1:17" ht="16.5" customHeight="1">
      <c r="A5" s="13" t="s">
        <v>5</v>
      </c>
      <c r="B5" s="14">
        <v>229</v>
      </c>
      <c r="C5" s="15">
        <v>196</v>
      </c>
      <c r="D5" s="97">
        <v>425</v>
      </c>
      <c r="E5" s="16" t="s">
        <v>6</v>
      </c>
      <c r="F5" s="17">
        <v>433</v>
      </c>
      <c r="G5" s="18">
        <v>378</v>
      </c>
      <c r="H5" s="97">
        <v>811</v>
      </c>
      <c r="I5" s="19" t="s">
        <v>7</v>
      </c>
      <c r="J5" s="20">
        <v>395</v>
      </c>
      <c r="K5" s="15">
        <v>474</v>
      </c>
      <c r="L5" s="98">
        <v>869</v>
      </c>
      <c r="M5" s="21"/>
      <c r="N5" s="22" t="s">
        <v>8</v>
      </c>
      <c r="O5" s="23">
        <f>SUM(B5:B24)</f>
        <v>6198</v>
      </c>
      <c r="P5" s="24">
        <f>SUM(C5:C24)</f>
        <v>5696</v>
      </c>
      <c r="Q5" s="25">
        <f aca="true" t="shared" si="0" ref="Q5:Q10">O5+P5</f>
        <v>11894</v>
      </c>
    </row>
    <row r="6" spans="1:17" ht="16.5" customHeight="1">
      <c r="A6" s="26" t="s">
        <v>9</v>
      </c>
      <c r="B6" s="14">
        <v>231</v>
      </c>
      <c r="C6" s="27">
        <v>226</v>
      </c>
      <c r="D6" s="54">
        <v>457</v>
      </c>
      <c r="E6" s="28" t="s">
        <v>10</v>
      </c>
      <c r="F6" s="29">
        <v>479</v>
      </c>
      <c r="G6" s="27">
        <v>418</v>
      </c>
      <c r="H6" s="54">
        <v>897</v>
      </c>
      <c r="I6" s="28" t="s">
        <v>11</v>
      </c>
      <c r="J6" s="14">
        <v>406</v>
      </c>
      <c r="K6" s="27">
        <v>560</v>
      </c>
      <c r="L6" s="30">
        <v>966</v>
      </c>
      <c r="M6" s="21"/>
      <c r="N6" s="31" t="s">
        <v>12</v>
      </c>
      <c r="O6" s="32">
        <f>SUM(B25:B44)</f>
        <v>7474</v>
      </c>
      <c r="P6" s="33">
        <f>SUM(C25:C44)</f>
        <v>6785</v>
      </c>
      <c r="Q6" s="34">
        <f t="shared" si="0"/>
        <v>14259</v>
      </c>
    </row>
    <row r="7" spans="1:17" ht="16.5" customHeight="1">
      <c r="A7" s="26" t="s">
        <v>13</v>
      </c>
      <c r="B7" s="14">
        <v>236</v>
      </c>
      <c r="C7" s="27">
        <v>263</v>
      </c>
      <c r="D7" s="54">
        <v>499</v>
      </c>
      <c r="E7" s="28" t="s">
        <v>14</v>
      </c>
      <c r="F7" s="29">
        <v>490</v>
      </c>
      <c r="G7" s="27">
        <v>373</v>
      </c>
      <c r="H7" s="54">
        <v>863</v>
      </c>
      <c r="I7" s="28" t="s">
        <v>15</v>
      </c>
      <c r="J7" s="14">
        <v>325</v>
      </c>
      <c r="K7" s="27">
        <v>471</v>
      </c>
      <c r="L7" s="30">
        <v>796</v>
      </c>
      <c r="M7" s="21"/>
      <c r="N7" s="31" t="s">
        <v>16</v>
      </c>
      <c r="O7" s="32">
        <f>SUM(F5:F24)</f>
        <v>10618</v>
      </c>
      <c r="P7" s="33">
        <f>SUM(G5:G24)</f>
        <v>9701</v>
      </c>
      <c r="Q7" s="34">
        <f t="shared" si="0"/>
        <v>20319</v>
      </c>
    </row>
    <row r="8" spans="1:17" ht="16.5" customHeight="1">
      <c r="A8" s="26" t="s">
        <v>17</v>
      </c>
      <c r="B8" s="14">
        <v>246</v>
      </c>
      <c r="C8" s="27">
        <v>250</v>
      </c>
      <c r="D8" s="54">
        <v>496</v>
      </c>
      <c r="E8" s="28" t="s">
        <v>18</v>
      </c>
      <c r="F8" s="29">
        <v>419</v>
      </c>
      <c r="G8" s="27">
        <v>404</v>
      </c>
      <c r="H8" s="54">
        <v>823</v>
      </c>
      <c r="I8" s="28" t="s">
        <v>19</v>
      </c>
      <c r="J8" s="14">
        <v>321</v>
      </c>
      <c r="K8" s="27">
        <v>450</v>
      </c>
      <c r="L8" s="30">
        <v>771</v>
      </c>
      <c r="M8" s="21"/>
      <c r="N8" s="31" t="s">
        <v>20</v>
      </c>
      <c r="O8" s="32">
        <f>SUM(F25:F44)</f>
        <v>9528</v>
      </c>
      <c r="P8" s="33">
        <f>SUM(G25:G44)</f>
        <v>10290</v>
      </c>
      <c r="Q8" s="34">
        <f t="shared" si="0"/>
        <v>19818</v>
      </c>
    </row>
    <row r="9" spans="1:17" ht="16.5" customHeight="1">
      <c r="A9" s="26" t="s">
        <v>21</v>
      </c>
      <c r="B9" s="14">
        <v>287</v>
      </c>
      <c r="C9" s="27">
        <v>254</v>
      </c>
      <c r="D9" s="54">
        <v>541</v>
      </c>
      <c r="E9" s="28" t="s">
        <v>22</v>
      </c>
      <c r="F9" s="29">
        <v>462</v>
      </c>
      <c r="G9" s="27">
        <v>443</v>
      </c>
      <c r="H9" s="54">
        <v>905</v>
      </c>
      <c r="I9" s="28" t="s">
        <v>23</v>
      </c>
      <c r="J9" s="14">
        <v>224</v>
      </c>
      <c r="K9" s="27">
        <v>367</v>
      </c>
      <c r="L9" s="30">
        <v>591</v>
      </c>
      <c r="M9" s="21"/>
      <c r="N9" s="31" t="s">
        <v>24</v>
      </c>
      <c r="O9" s="32">
        <f>SUM(J5:J24)</f>
        <v>3147</v>
      </c>
      <c r="P9" s="33">
        <f>SUM(K5:K24)</f>
        <v>5299</v>
      </c>
      <c r="Q9" s="34">
        <f t="shared" si="0"/>
        <v>8446</v>
      </c>
    </row>
    <row r="10" spans="1:17" ht="16.5" customHeight="1" thickBot="1">
      <c r="A10" s="26" t="s">
        <v>25</v>
      </c>
      <c r="B10" s="14">
        <v>286</v>
      </c>
      <c r="C10" s="27">
        <v>263</v>
      </c>
      <c r="D10" s="54">
        <v>549</v>
      </c>
      <c r="E10" s="28" t="s">
        <v>26</v>
      </c>
      <c r="F10" s="29">
        <v>498</v>
      </c>
      <c r="G10" s="27">
        <v>424</v>
      </c>
      <c r="H10" s="54">
        <v>922</v>
      </c>
      <c r="I10" s="28" t="s">
        <v>27</v>
      </c>
      <c r="J10" s="14">
        <v>230</v>
      </c>
      <c r="K10" s="27">
        <v>362</v>
      </c>
      <c r="L10" s="30">
        <v>592</v>
      </c>
      <c r="M10" s="21"/>
      <c r="N10" s="35" t="s">
        <v>28</v>
      </c>
      <c r="O10" s="36">
        <f>SUM(J25:J34)</f>
        <v>6</v>
      </c>
      <c r="P10" s="37">
        <f>SUM(K25:K36)</f>
        <v>35</v>
      </c>
      <c r="Q10" s="38">
        <f t="shared" si="0"/>
        <v>41</v>
      </c>
    </row>
    <row r="11" spans="1:17" ht="16.5" customHeight="1" thickBot="1" thickTop="1">
      <c r="A11" s="26" t="s">
        <v>29</v>
      </c>
      <c r="B11" s="14">
        <v>269</v>
      </c>
      <c r="C11" s="27">
        <v>259</v>
      </c>
      <c r="D11" s="54">
        <v>528</v>
      </c>
      <c r="E11" s="28" t="s">
        <v>30</v>
      </c>
      <c r="F11" s="29">
        <v>502</v>
      </c>
      <c r="G11" s="27">
        <v>445</v>
      </c>
      <c r="H11" s="54">
        <v>947</v>
      </c>
      <c r="I11" s="28" t="s">
        <v>31</v>
      </c>
      <c r="J11" s="14">
        <v>235</v>
      </c>
      <c r="K11" s="27">
        <v>372</v>
      </c>
      <c r="L11" s="30">
        <v>607</v>
      </c>
      <c r="M11" s="21"/>
      <c r="N11" s="39" t="s">
        <v>4</v>
      </c>
      <c r="O11" s="40">
        <f>SUM(O5:O10)</f>
        <v>36971</v>
      </c>
      <c r="P11" s="41">
        <f>SUM(P5:P10)</f>
        <v>37806</v>
      </c>
      <c r="Q11" s="42">
        <f>SUM(Q5:Q10)</f>
        <v>74777</v>
      </c>
    </row>
    <row r="12" spans="1:13" ht="16.5" customHeight="1" thickBot="1">
      <c r="A12" s="26" t="s">
        <v>32</v>
      </c>
      <c r="B12" s="14">
        <v>325</v>
      </c>
      <c r="C12" s="27">
        <v>269</v>
      </c>
      <c r="D12" s="54">
        <v>594</v>
      </c>
      <c r="E12" s="28" t="s">
        <v>33</v>
      </c>
      <c r="F12" s="29">
        <v>505</v>
      </c>
      <c r="G12" s="27">
        <v>483</v>
      </c>
      <c r="H12" s="54">
        <v>988</v>
      </c>
      <c r="I12" s="28" t="s">
        <v>34</v>
      </c>
      <c r="J12" s="14">
        <v>231</v>
      </c>
      <c r="K12" s="27">
        <v>378</v>
      </c>
      <c r="L12" s="30">
        <v>609</v>
      </c>
      <c r="M12" s="21"/>
    </row>
    <row r="13" spans="1:17" ht="16.5" customHeight="1" thickBot="1">
      <c r="A13" s="26" t="s">
        <v>35</v>
      </c>
      <c r="B13" s="14">
        <v>343</v>
      </c>
      <c r="C13" s="27">
        <v>260</v>
      </c>
      <c r="D13" s="54">
        <v>603</v>
      </c>
      <c r="E13" s="28" t="s">
        <v>36</v>
      </c>
      <c r="F13" s="29">
        <v>555</v>
      </c>
      <c r="G13" s="27">
        <v>498</v>
      </c>
      <c r="H13" s="54">
        <v>1053</v>
      </c>
      <c r="I13" s="28" t="s">
        <v>37</v>
      </c>
      <c r="J13" s="14">
        <v>187</v>
      </c>
      <c r="K13" s="27">
        <v>320</v>
      </c>
      <c r="L13" s="30">
        <v>507</v>
      </c>
      <c r="M13" s="21"/>
      <c r="N13" s="3" t="s">
        <v>1</v>
      </c>
      <c r="O13" s="43" t="s">
        <v>2</v>
      </c>
      <c r="P13" s="11" t="s">
        <v>3</v>
      </c>
      <c r="Q13" s="9" t="s">
        <v>4</v>
      </c>
    </row>
    <row r="14" spans="1:17" ht="16.5" customHeight="1">
      <c r="A14" s="26" t="s">
        <v>38</v>
      </c>
      <c r="B14" s="14">
        <v>308</v>
      </c>
      <c r="C14" s="27">
        <v>276</v>
      </c>
      <c r="D14" s="54">
        <v>584</v>
      </c>
      <c r="E14" s="28" t="s">
        <v>39</v>
      </c>
      <c r="F14" s="29">
        <v>619</v>
      </c>
      <c r="G14" s="27">
        <v>568</v>
      </c>
      <c r="H14" s="54">
        <v>1187</v>
      </c>
      <c r="I14" s="28" t="s">
        <v>40</v>
      </c>
      <c r="J14" s="14">
        <v>132</v>
      </c>
      <c r="K14" s="27">
        <v>308</v>
      </c>
      <c r="L14" s="30">
        <v>440</v>
      </c>
      <c r="M14" s="21"/>
      <c r="N14" s="44" t="s">
        <v>41</v>
      </c>
      <c r="O14" s="45">
        <f>SUM(B5:B9)</f>
        <v>1229</v>
      </c>
      <c r="P14" s="46">
        <f>SUM(C5:C9)</f>
        <v>1189</v>
      </c>
      <c r="Q14" s="25">
        <f aca="true" t="shared" si="1" ref="Q14:Q36">O14+P14</f>
        <v>2418</v>
      </c>
    </row>
    <row r="15" spans="1:17" ht="16.5" customHeight="1">
      <c r="A15" s="26" t="s">
        <v>42</v>
      </c>
      <c r="B15" s="14">
        <v>290</v>
      </c>
      <c r="C15" s="27">
        <v>281</v>
      </c>
      <c r="D15" s="54">
        <v>571</v>
      </c>
      <c r="E15" s="28" t="s">
        <v>43</v>
      </c>
      <c r="F15" s="29">
        <v>693</v>
      </c>
      <c r="G15" s="27">
        <v>574</v>
      </c>
      <c r="H15" s="54">
        <v>1267</v>
      </c>
      <c r="I15" s="28" t="s">
        <v>44</v>
      </c>
      <c r="J15" s="14">
        <v>139</v>
      </c>
      <c r="K15" s="27">
        <v>260</v>
      </c>
      <c r="L15" s="30">
        <v>399</v>
      </c>
      <c r="M15" s="21"/>
      <c r="N15" s="47" t="s">
        <v>45</v>
      </c>
      <c r="O15" s="48">
        <f>SUM(B10:B14)</f>
        <v>1531</v>
      </c>
      <c r="P15" s="49">
        <f>SUM(C10:C14)</f>
        <v>1327</v>
      </c>
      <c r="Q15" s="34">
        <f t="shared" si="1"/>
        <v>2858</v>
      </c>
    </row>
    <row r="16" spans="1:17" ht="16.5" customHeight="1">
      <c r="A16" s="26" t="s">
        <v>46</v>
      </c>
      <c r="B16" s="14">
        <v>345</v>
      </c>
      <c r="C16" s="27">
        <v>347</v>
      </c>
      <c r="D16" s="54">
        <v>692</v>
      </c>
      <c r="E16" s="28" t="s">
        <v>47</v>
      </c>
      <c r="F16" s="29">
        <v>611</v>
      </c>
      <c r="G16" s="27">
        <v>522</v>
      </c>
      <c r="H16" s="54">
        <v>1133</v>
      </c>
      <c r="I16" s="28" t="s">
        <v>48</v>
      </c>
      <c r="J16" s="14">
        <v>109</v>
      </c>
      <c r="K16" s="27">
        <v>218</v>
      </c>
      <c r="L16" s="30">
        <v>327</v>
      </c>
      <c r="M16" s="21"/>
      <c r="N16" s="47" t="s">
        <v>49</v>
      </c>
      <c r="O16" s="48">
        <f>SUM(B15:B19)</f>
        <v>1627</v>
      </c>
      <c r="P16" s="49">
        <f>SUM(C15:C19)</f>
        <v>1582</v>
      </c>
      <c r="Q16" s="34">
        <f t="shared" si="1"/>
        <v>3209</v>
      </c>
    </row>
    <row r="17" spans="1:17" ht="16.5" customHeight="1">
      <c r="A17" s="26" t="s">
        <v>50</v>
      </c>
      <c r="B17" s="14">
        <v>313</v>
      </c>
      <c r="C17" s="27">
        <v>298</v>
      </c>
      <c r="D17" s="54">
        <v>611</v>
      </c>
      <c r="E17" s="28" t="s">
        <v>51</v>
      </c>
      <c r="F17" s="29">
        <v>604</v>
      </c>
      <c r="G17" s="27">
        <v>566</v>
      </c>
      <c r="H17" s="54">
        <v>1170</v>
      </c>
      <c r="I17" s="28" t="s">
        <v>52</v>
      </c>
      <c r="J17" s="14">
        <v>61</v>
      </c>
      <c r="K17" s="27">
        <v>185</v>
      </c>
      <c r="L17" s="30">
        <v>246</v>
      </c>
      <c r="M17" s="21"/>
      <c r="N17" s="47" t="s">
        <v>53</v>
      </c>
      <c r="O17" s="48">
        <f>SUM(B20:B24)</f>
        <v>1811</v>
      </c>
      <c r="P17" s="49">
        <f>SUM(C20:C24)</f>
        <v>1598</v>
      </c>
      <c r="Q17" s="34">
        <f t="shared" si="1"/>
        <v>3409</v>
      </c>
    </row>
    <row r="18" spans="1:17" ht="16.5" customHeight="1">
      <c r="A18" s="26" t="s">
        <v>54</v>
      </c>
      <c r="B18" s="14">
        <v>306</v>
      </c>
      <c r="C18" s="27">
        <v>323</v>
      </c>
      <c r="D18" s="54">
        <v>629</v>
      </c>
      <c r="E18" s="28" t="s">
        <v>55</v>
      </c>
      <c r="F18" s="29">
        <v>548</v>
      </c>
      <c r="G18" s="27">
        <v>517</v>
      </c>
      <c r="H18" s="54">
        <v>1065</v>
      </c>
      <c r="I18" s="28" t="s">
        <v>56</v>
      </c>
      <c r="J18" s="14">
        <v>50</v>
      </c>
      <c r="K18" s="27">
        <v>156</v>
      </c>
      <c r="L18" s="30">
        <v>206</v>
      </c>
      <c r="M18" s="21"/>
      <c r="N18" s="47" t="s">
        <v>57</v>
      </c>
      <c r="O18" s="50">
        <f>SUM(B25:B29)</f>
        <v>1738</v>
      </c>
      <c r="P18" s="51">
        <f>SUM(C25:C29)</f>
        <v>1648</v>
      </c>
      <c r="Q18" s="34">
        <f t="shared" si="1"/>
        <v>3386</v>
      </c>
    </row>
    <row r="19" spans="1:17" ht="16.5" customHeight="1">
      <c r="A19" s="26" t="s">
        <v>58</v>
      </c>
      <c r="B19" s="14">
        <v>373</v>
      </c>
      <c r="C19" s="27">
        <v>333</v>
      </c>
      <c r="D19" s="54">
        <v>706</v>
      </c>
      <c r="E19" s="28" t="s">
        <v>59</v>
      </c>
      <c r="F19" s="29">
        <v>561</v>
      </c>
      <c r="G19" s="27">
        <v>551</v>
      </c>
      <c r="H19" s="54">
        <v>1112</v>
      </c>
      <c r="I19" s="28" t="s">
        <v>60</v>
      </c>
      <c r="J19" s="14">
        <v>43</v>
      </c>
      <c r="K19" s="27">
        <v>124</v>
      </c>
      <c r="L19" s="30">
        <v>167</v>
      </c>
      <c r="M19" s="21"/>
      <c r="N19" s="47" t="s">
        <v>61</v>
      </c>
      <c r="O19" s="48">
        <f>SUM(B30:B34)</f>
        <v>1759</v>
      </c>
      <c r="P19" s="49">
        <f>SUM(C30:C34)</f>
        <v>1571</v>
      </c>
      <c r="Q19" s="34">
        <f t="shared" si="1"/>
        <v>3330</v>
      </c>
    </row>
    <row r="20" spans="1:17" ht="16.5" customHeight="1">
      <c r="A20" s="26" t="s">
        <v>62</v>
      </c>
      <c r="B20" s="14">
        <v>388</v>
      </c>
      <c r="C20" s="27">
        <v>310</v>
      </c>
      <c r="D20" s="54">
        <v>698</v>
      </c>
      <c r="E20" s="28" t="s">
        <v>63</v>
      </c>
      <c r="F20" s="29">
        <v>589</v>
      </c>
      <c r="G20" s="52">
        <v>544</v>
      </c>
      <c r="H20" s="54">
        <v>1133</v>
      </c>
      <c r="I20" s="28" t="s">
        <v>64</v>
      </c>
      <c r="J20" s="14">
        <v>18</v>
      </c>
      <c r="K20" s="27">
        <v>95</v>
      </c>
      <c r="L20" s="30">
        <v>113</v>
      </c>
      <c r="M20" s="21"/>
      <c r="N20" s="47" t="s">
        <v>65</v>
      </c>
      <c r="O20" s="48">
        <f>SUM(B35:B39)</f>
        <v>1857</v>
      </c>
      <c r="P20" s="49">
        <f>SUM(C35:C39)</f>
        <v>1652</v>
      </c>
      <c r="Q20" s="34">
        <f t="shared" si="1"/>
        <v>3509</v>
      </c>
    </row>
    <row r="21" spans="1:17" ht="16.5" customHeight="1">
      <c r="A21" s="26" t="s">
        <v>66</v>
      </c>
      <c r="B21" s="14">
        <v>349</v>
      </c>
      <c r="C21" s="27">
        <v>327</v>
      </c>
      <c r="D21" s="54">
        <v>676</v>
      </c>
      <c r="E21" s="28" t="s">
        <v>67</v>
      </c>
      <c r="F21" s="29">
        <v>553</v>
      </c>
      <c r="G21" s="52">
        <v>537</v>
      </c>
      <c r="H21" s="54">
        <v>1090</v>
      </c>
      <c r="I21" s="53" t="s">
        <v>68</v>
      </c>
      <c r="J21" s="14">
        <v>19</v>
      </c>
      <c r="K21" s="27">
        <v>62</v>
      </c>
      <c r="L21" s="30">
        <v>81</v>
      </c>
      <c r="M21" s="21"/>
      <c r="N21" s="47" t="s">
        <v>69</v>
      </c>
      <c r="O21" s="48">
        <f>SUM(B40:B44)</f>
        <v>2120</v>
      </c>
      <c r="P21" s="49">
        <f>SUM(C40:C44)</f>
        <v>1914</v>
      </c>
      <c r="Q21" s="34">
        <f t="shared" si="1"/>
        <v>4034</v>
      </c>
    </row>
    <row r="22" spans="1:17" ht="16.5" customHeight="1">
      <c r="A22" s="26" t="s">
        <v>70</v>
      </c>
      <c r="B22" s="14">
        <v>363</v>
      </c>
      <c r="C22" s="27">
        <v>341</v>
      </c>
      <c r="D22" s="54">
        <v>704</v>
      </c>
      <c r="E22" s="28" t="s">
        <v>71</v>
      </c>
      <c r="F22" s="29">
        <v>449</v>
      </c>
      <c r="G22" s="52">
        <v>380</v>
      </c>
      <c r="H22" s="54">
        <v>829</v>
      </c>
      <c r="I22" s="53" t="s">
        <v>72</v>
      </c>
      <c r="J22" s="14">
        <v>10</v>
      </c>
      <c r="K22" s="27">
        <v>57</v>
      </c>
      <c r="L22" s="30">
        <v>67</v>
      </c>
      <c r="M22" s="21"/>
      <c r="N22" s="47" t="s">
        <v>73</v>
      </c>
      <c r="O22" s="48">
        <f>SUM(F5:F9)</f>
        <v>2283</v>
      </c>
      <c r="P22" s="49">
        <f>SUM(G5:G9)</f>
        <v>2016</v>
      </c>
      <c r="Q22" s="34">
        <f t="shared" si="1"/>
        <v>4299</v>
      </c>
    </row>
    <row r="23" spans="1:17" ht="16.5" customHeight="1">
      <c r="A23" s="26" t="s">
        <v>74</v>
      </c>
      <c r="B23" s="14">
        <v>344</v>
      </c>
      <c r="C23" s="27">
        <v>323</v>
      </c>
      <c r="D23" s="54">
        <v>667</v>
      </c>
      <c r="E23" s="28" t="s">
        <v>75</v>
      </c>
      <c r="F23" s="29">
        <v>535</v>
      </c>
      <c r="G23" s="52">
        <v>553</v>
      </c>
      <c r="H23" s="54">
        <v>1088</v>
      </c>
      <c r="I23" s="53" t="s">
        <v>76</v>
      </c>
      <c r="J23" s="14">
        <v>10</v>
      </c>
      <c r="K23" s="27">
        <v>51</v>
      </c>
      <c r="L23" s="30">
        <v>61</v>
      </c>
      <c r="M23" s="21"/>
      <c r="N23" s="47" t="s">
        <v>77</v>
      </c>
      <c r="O23" s="48">
        <f>SUM(F10:F14)</f>
        <v>2679</v>
      </c>
      <c r="P23" s="49">
        <f>SUM(G10:G14)</f>
        <v>2418</v>
      </c>
      <c r="Q23" s="34">
        <f t="shared" si="1"/>
        <v>5097</v>
      </c>
    </row>
    <row r="24" spans="1:17" ht="16.5" customHeight="1">
      <c r="A24" s="26" t="s">
        <v>78</v>
      </c>
      <c r="B24" s="14">
        <v>367</v>
      </c>
      <c r="C24" s="27">
        <v>297</v>
      </c>
      <c r="D24" s="54">
        <v>664</v>
      </c>
      <c r="E24" s="28" t="s">
        <v>79</v>
      </c>
      <c r="F24" s="20">
        <v>513</v>
      </c>
      <c r="G24" s="55">
        <v>523</v>
      </c>
      <c r="H24" s="54">
        <v>1036</v>
      </c>
      <c r="I24" s="56" t="s">
        <v>80</v>
      </c>
      <c r="J24" s="20">
        <v>2</v>
      </c>
      <c r="K24" s="15">
        <v>29</v>
      </c>
      <c r="L24" s="30">
        <v>31</v>
      </c>
      <c r="M24" s="21"/>
      <c r="N24" s="47" t="s">
        <v>81</v>
      </c>
      <c r="O24" s="48">
        <f>SUM(F15:F19)</f>
        <v>3017</v>
      </c>
      <c r="P24" s="49">
        <f>SUM(G15:G19)</f>
        <v>2730</v>
      </c>
      <c r="Q24" s="34">
        <f t="shared" si="1"/>
        <v>5747</v>
      </c>
    </row>
    <row r="25" spans="1:17" ht="16.5" customHeight="1">
      <c r="A25" s="26" t="s">
        <v>82</v>
      </c>
      <c r="B25" s="17">
        <v>340</v>
      </c>
      <c r="C25" s="15">
        <v>336</v>
      </c>
      <c r="D25" s="54">
        <v>676</v>
      </c>
      <c r="E25" s="28" t="s">
        <v>83</v>
      </c>
      <c r="F25" s="14">
        <v>528</v>
      </c>
      <c r="G25" s="52">
        <v>547</v>
      </c>
      <c r="H25" s="54">
        <v>1075</v>
      </c>
      <c r="I25" s="53" t="s">
        <v>84</v>
      </c>
      <c r="J25" s="29">
        <v>3</v>
      </c>
      <c r="K25" s="27">
        <v>17</v>
      </c>
      <c r="L25" s="30">
        <v>20</v>
      </c>
      <c r="M25" s="21"/>
      <c r="N25" s="47" t="s">
        <v>85</v>
      </c>
      <c r="O25" s="48">
        <f>SUM(F20:F24)</f>
        <v>2639</v>
      </c>
      <c r="P25" s="49">
        <f>SUM(G20:G24)</f>
        <v>2537</v>
      </c>
      <c r="Q25" s="34">
        <f t="shared" si="1"/>
        <v>5176</v>
      </c>
    </row>
    <row r="26" spans="1:17" ht="16.5" customHeight="1">
      <c r="A26" s="26" t="s">
        <v>86</v>
      </c>
      <c r="B26" s="29">
        <v>347</v>
      </c>
      <c r="C26" s="27">
        <v>309</v>
      </c>
      <c r="D26" s="54">
        <v>656</v>
      </c>
      <c r="E26" s="28" t="s">
        <v>87</v>
      </c>
      <c r="F26" s="14">
        <v>489</v>
      </c>
      <c r="G26" s="52">
        <v>486</v>
      </c>
      <c r="H26" s="54">
        <v>975</v>
      </c>
      <c r="I26" s="53" t="s">
        <v>88</v>
      </c>
      <c r="J26" s="29">
        <v>1</v>
      </c>
      <c r="K26" s="27">
        <v>11</v>
      </c>
      <c r="L26" s="30">
        <v>12</v>
      </c>
      <c r="M26" s="21"/>
      <c r="N26" s="47" t="s">
        <v>89</v>
      </c>
      <c r="O26" s="48">
        <f>SUM(F25:F29)</f>
        <v>2466</v>
      </c>
      <c r="P26" s="49">
        <f>SUM(G25:G29)</f>
        <v>2458</v>
      </c>
      <c r="Q26" s="34">
        <f t="shared" si="1"/>
        <v>4924</v>
      </c>
    </row>
    <row r="27" spans="1:17" ht="16.5" customHeight="1">
      <c r="A27" s="26" t="s">
        <v>90</v>
      </c>
      <c r="B27" s="29">
        <v>362</v>
      </c>
      <c r="C27" s="27">
        <v>350</v>
      </c>
      <c r="D27" s="54">
        <v>712</v>
      </c>
      <c r="E27" s="28" t="s">
        <v>91</v>
      </c>
      <c r="F27" s="14">
        <v>481</v>
      </c>
      <c r="G27" s="52">
        <v>476</v>
      </c>
      <c r="H27" s="54">
        <v>957</v>
      </c>
      <c r="I27" s="53" t="s">
        <v>92</v>
      </c>
      <c r="J27" s="29">
        <v>2</v>
      </c>
      <c r="K27" s="27">
        <v>3</v>
      </c>
      <c r="L27" s="30">
        <v>5</v>
      </c>
      <c r="M27" s="21"/>
      <c r="N27" s="47" t="s">
        <v>93</v>
      </c>
      <c r="O27" s="48">
        <f>SUM(F30:F34)</f>
        <v>2280</v>
      </c>
      <c r="P27" s="49">
        <f>SUM(G30:G34)</f>
        <v>2274</v>
      </c>
      <c r="Q27" s="34">
        <f t="shared" si="1"/>
        <v>4554</v>
      </c>
    </row>
    <row r="28" spans="1:17" ht="16.5" customHeight="1">
      <c r="A28" s="26" t="s">
        <v>94</v>
      </c>
      <c r="B28" s="29">
        <v>326</v>
      </c>
      <c r="C28" s="27">
        <v>339</v>
      </c>
      <c r="D28" s="54">
        <v>665</v>
      </c>
      <c r="E28" s="28" t="s">
        <v>95</v>
      </c>
      <c r="F28" s="14">
        <v>484</v>
      </c>
      <c r="G28" s="52">
        <v>465</v>
      </c>
      <c r="H28" s="54">
        <v>949</v>
      </c>
      <c r="I28" s="53" t="s">
        <v>96</v>
      </c>
      <c r="J28" s="29">
        <v>0</v>
      </c>
      <c r="K28" s="27">
        <v>3</v>
      </c>
      <c r="L28" s="30">
        <v>3</v>
      </c>
      <c r="M28" s="21"/>
      <c r="N28" s="47" t="s">
        <v>97</v>
      </c>
      <c r="O28" s="48">
        <f>SUM(F35:F39)</f>
        <v>2528</v>
      </c>
      <c r="P28" s="49">
        <f>SUM(G35:G39)</f>
        <v>2799</v>
      </c>
      <c r="Q28" s="34">
        <f t="shared" si="1"/>
        <v>5327</v>
      </c>
    </row>
    <row r="29" spans="1:17" ht="16.5" customHeight="1">
      <c r="A29" s="26" t="s">
        <v>98</v>
      </c>
      <c r="B29" s="29">
        <v>363</v>
      </c>
      <c r="C29" s="27">
        <v>314</v>
      </c>
      <c r="D29" s="54">
        <v>677</v>
      </c>
      <c r="E29" s="28" t="s">
        <v>99</v>
      </c>
      <c r="F29" s="14">
        <v>484</v>
      </c>
      <c r="G29" s="52">
        <v>484</v>
      </c>
      <c r="H29" s="54">
        <v>968</v>
      </c>
      <c r="I29" s="53" t="s">
        <v>100</v>
      </c>
      <c r="J29" s="29">
        <v>0</v>
      </c>
      <c r="K29" s="27">
        <v>1</v>
      </c>
      <c r="L29" s="30">
        <v>1</v>
      </c>
      <c r="M29" s="21"/>
      <c r="N29" s="47" t="s">
        <v>101</v>
      </c>
      <c r="O29" s="48">
        <f>SUM(F40:F44)</f>
        <v>2254</v>
      </c>
      <c r="P29" s="49">
        <f>SUM(G40:G44)</f>
        <v>2759</v>
      </c>
      <c r="Q29" s="34">
        <f t="shared" si="1"/>
        <v>5013</v>
      </c>
    </row>
    <row r="30" spans="1:17" ht="16.5" customHeight="1">
      <c r="A30" s="26" t="s">
        <v>102</v>
      </c>
      <c r="B30" s="29">
        <v>359</v>
      </c>
      <c r="C30" s="27">
        <v>326</v>
      </c>
      <c r="D30" s="54">
        <v>685</v>
      </c>
      <c r="E30" s="28" t="s">
        <v>103</v>
      </c>
      <c r="F30" s="14">
        <v>534</v>
      </c>
      <c r="G30" s="52">
        <v>483</v>
      </c>
      <c r="H30" s="54">
        <v>1017</v>
      </c>
      <c r="I30" s="53" t="s">
        <v>104</v>
      </c>
      <c r="J30" s="29">
        <v>0</v>
      </c>
      <c r="K30" s="27">
        <v>0</v>
      </c>
      <c r="L30" s="30">
        <f aca="true" t="shared" si="2" ref="L6:L30">SUM(J30:K30)</f>
        <v>0</v>
      </c>
      <c r="M30" s="21"/>
      <c r="N30" s="47" t="s">
        <v>105</v>
      </c>
      <c r="O30" s="48">
        <f>SUM(J5:J9)</f>
        <v>1671</v>
      </c>
      <c r="P30" s="49">
        <f>SUM(K5:K9)</f>
        <v>2322</v>
      </c>
      <c r="Q30" s="34">
        <f t="shared" si="1"/>
        <v>3993</v>
      </c>
    </row>
    <row r="31" spans="1:17" ht="16.5" customHeight="1">
      <c r="A31" s="26" t="s">
        <v>106</v>
      </c>
      <c r="B31" s="29">
        <v>332</v>
      </c>
      <c r="C31" s="27">
        <v>325</v>
      </c>
      <c r="D31" s="54">
        <v>657</v>
      </c>
      <c r="E31" s="28" t="s">
        <v>107</v>
      </c>
      <c r="F31" s="14">
        <v>413</v>
      </c>
      <c r="G31" s="52">
        <v>422</v>
      </c>
      <c r="H31" s="54">
        <v>835</v>
      </c>
      <c r="I31" s="53"/>
      <c r="J31" s="29"/>
      <c r="K31" s="27"/>
      <c r="L31" s="30"/>
      <c r="M31" s="21"/>
      <c r="N31" s="47" t="s">
        <v>108</v>
      </c>
      <c r="O31" s="48">
        <f>SUM(J10:J14)</f>
        <v>1015</v>
      </c>
      <c r="P31" s="49">
        <f>SUM(K10:K14)</f>
        <v>1740</v>
      </c>
      <c r="Q31" s="34">
        <f t="shared" si="1"/>
        <v>2755</v>
      </c>
    </row>
    <row r="32" spans="1:17" ht="16.5" customHeight="1">
      <c r="A32" s="26" t="s">
        <v>109</v>
      </c>
      <c r="B32" s="29">
        <v>339</v>
      </c>
      <c r="C32" s="27">
        <v>314</v>
      </c>
      <c r="D32" s="54">
        <v>653</v>
      </c>
      <c r="E32" s="28" t="s">
        <v>110</v>
      </c>
      <c r="F32" s="14">
        <v>447</v>
      </c>
      <c r="G32" s="52">
        <v>453</v>
      </c>
      <c r="H32" s="54">
        <v>900</v>
      </c>
      <c r="I32" s="53"/>
      <c r="J32" s="29"/>
      <c r="K32" s="27"/>
      <c r="L32" s="30"/>
      <c r="M32" s="21"/>
      <c r="N32" s="47" t="s">
        <v>111</v>
      </c>
      <c r="O32" s="48">
        <f>SUM(J15:J19)</f>
        <v>402</v>
      </c>
      <c r="P32" s="49">
        <f>SUM(K15:K19)</f>
        <v>943</v>
      </c>
      <c r="Q32" s="34">
        <f t="shared" si="1"/>
        <v>1345</v>
      </c>
    </row>
    <row r="33" spans="1:17" ht="16.5" customHeight="1">
      <c r="A33" s="26" t="s">
        <v>112</v>
      </c>
      <c r="B33" s="29">
        <v>357</v>
      </c>
      <c r="C33" s="27">
        <v>306</v>
      </c>
      <c r="D33" s="54">
        <v>663</v>
      </c>
      <c r="E33" s="28" t="s">
        <v>113</v>
      </c>
      <c r="F33" s="14">
        <v>449</v>
      </c>
      <c r="G33" s="52">
        <v>456</v>
      </c>
      <c r="H33" s="54">
        <v>905</v>
      </c>
      <c r="I33" s="53"/>
      <c r="J33" s="29"/>
      <c r="K33" s="55"/>
      <c r="L33" s="30"/>
      <c r="M33" s="21"/>
      <c r="N33" s="47" t="s">
        <v>114</v>
      </c>
      <c r="O33" s="48">
        <f>SUM(J20:J24)</f>
        <v>59</v>
      </c>
      <c r="P33" s="49">
        <f>SUM(K20:K24)</f>
        <v>294</v>
      </c>
      <c r="Q33" s="34">
        <f t="shared" si="1"/>
        <v>353</v>
      </c>
    </row>
    <row r="34" spans="1:17" ht="16.5" customHeight="1">
      <c r="A34" s="26" t="s">
        <v>115</v>
      </c>
      <c r="B34" s="29">
        <v>372</v>
      </c>
      <c r="C34" s="27">
        <v>300</v>
      </c>
      <c r="D34" s="54">
        <v>672</v>
      </c>
      <c r="E34" s="28" t="s">
        <v>116</v>
      </c>
      <c r="F34" s="14">
        <v>437</v>
      </c>
      <c r="G34" s="52">
        <v>460</v>
      </c>
      <c r="H34" s="54">
        <v>897</v>
      </c>
      <c r="I34" s="57"/>
      <c r="J34" s="29"/>
      <c r="K34" s="52"/>
      <c r="L34" s="30"/>
      <c r="M34" s="21"/>
      <c r="N34" s="47" t="s">
        <v>117</v>
      </c>
      <c r="O34" s="48">
        <f>SUM(J25:J29)</f>
        <v>6</v>
      </c>
      <c r="P34" s="49">
        <f>SUM(K25:K29)</f>
        <v>35</v>
      </c>
      <c r="Q34" s="34">
        <f t="shared" si="1"/>
        <v>41</v>
      </c>
    </row>
    <row r="35" spans="1:17" ht="16.5" customHeight="1" thickBot="1">
      <c r="A35" s="26" t="s">
        <v>118</v>
      </c>
      <c r="B35" s="29">
        <v>331</v>
      </c>
      <c r="C35" s="27">
        <v>325</v>
      </c>
      <c r="D35" s="54">
        <v>656</v>
      </c>
      <c r="E35" s="28" t="s">
        <v>119</v>
      </c>
      <c r="F35" s="14">
        <v>425</v>
      </c>
      <c r="G35" s="52">
        <v>468</v>
      </c>
      <c r="H35" s="54">
        <v>893</v>
      </c>
      <c r="I35" s="58"/>
      <c r="J35" s="59"/>
      <c r="K35" s="60"/>
      <c r="L35" s="61"/>
      <c r="M35" s="21"/>
      <c r="N35" s="62" t="s">
        <v>144</v>
      </c>
      <c r="O35" s="63">
        <f>SUM(J30:J36)</f>
        <v>0</v>
      </c>
      <c r="P35" s="64">
        <f>SUM(K30:K36)</f>
        <v>0</v>
      </c>
      <c r="Q35" s="38">
        <f>O35+P35</f>
        <v>0</v>
      </c>
    </row>
    <row r="36" spans="1:17" ht="16.5" customHeight="1" thickBot="1" thickTop="1">
      <c r="A36" s="26" t="s">
        <v>120</v>
      </c>
      <c r="B36" s="29">
        <v>388</v>
      </c>
      <c r="C36" s="27">
        <v>306</v>
      </c>
      <c r="D36" s="54">
        <v>694</v>
      </c>
      <c r="E36" s="28" t="s">
        <v>121</v>
      </c>
      <c r="F36" s="14">
        <v>483</v>
      </c>
      <c r="G36" s="52">
        <v>460</v>
      </c>
      <c r="H36" s="54">
        <v>943</v>
      </c>
      <c r="I36" s="58"/>
      <c r="J36" s="29"/>
      <c r="K36" s="52"/>
      <c r="L36" s="30"/>
      <c r="M36" s="21"/>
      <c r="N36" s="65" t="s">
        <v>4</v>
      </c>
      <c r="O36" s="66">
        <f>SUM(O14:O35)</f>
        <v>36971</v>
      </c>
      <c r="P36" s="67">
        <f>SUM(P14:P35)</f>
        <v>37806</v>
      </c>
      <c r="Q36" s="42">
        <f t="shared" si="1"/>
        <v>74777</v>
      </c>
    </row>
    <row r="37" spans="1:13" ht="16.5" customHeight="1" thickBot="1">
      <c r="A37" s="26" t="s">
        <v>122</v>
      </c>
      <c r="B37" s="29">
        <v>372</v>
      </c>
      <c r="C37" s="27">
        <v>334</v>
      </c>
      <c r="D37" s="54">
        <v>706</v>
      </c>
      <c r="E37" s="28" t="s">
        <v>123</v>
      </c>
      <c r="F37" s="14">
        <v>466</v>
      </c>
      <c r="G37" s="52">
        <v>560</v>
      </c>
      <c r="H37" s="54">
        <v>1026</v>
      </c>
      <c r="I37" s="68"/>
      <c r="J37" s="29"/>
      <c r="K37" s="52"/>
      <c r="L37" s="30"/>
      <c r="M37" s="21"/>
    </row>
    <row r="38" spans="1:17" ht="16.5" customHeight="1" thickBot="1">
      <c r="A38" s="26" t="s">
        <v>124</v>
      </c>
      <c r="B38" s="29">
        <v>368</v>
      </c>
      <c r="C38" s="27">
        <v>342</v>
      </c>
      <c r="D38" s="54">
        <v>710</v>
      </c>
      <c r="E38" s="28" t="s">
        <v>125</v>
      </c>
      <c r="F38" s="14">
        <v>560</v>
      </c>
      <c r="G38" s="52">
        <v>656</v>
      </c>
      <c r="H38" s="54">
        <v>1216</v>
      </c>
      <c r="I38" s="69"/>
      <c r="J38" s="59"/>
      <c r="K38" s="60"/>
      <c r="L38" s="61"/>
      <c r="M38" s="21"/>
      <c r="N38" s="70" t="s">
        <v>1</v>
      </c>
      <c r="O38" s="11" t="s">
        <v>2</v>
      </c>
      <c r="P38" s="11" t="s">
        <v>3</v>
      </c>
      <c r="Q38" s="9" t="s">
        <v>4</v>
      </c>
    </row>
    <row r="39" spans="1:17" ht="16.5" customHeight="1">
      <c r="A39" s="26" t="s">
        <v>126</v>
      </c>
      <c r="B39" s="29">
        <v>398</v>
      </c>
      <c r="C39" s="27">
        <v>345</v>
      </c>
      <c r="D39" s="54">
        <v>743</v>
      </c>
      <c r="E39" s="28" t="s">
        <v>127</v>
      </c>
      <c r="F39" s="14">
        <v>594</v>
      </c>
      <c r="G39" s="52">
        <v>655</v>
      </c>
      <c r="H39" s="54">
        <v>1249</v>
      </c>
      <c r="I39" s="57"/>
      <c r="J39" s="29"/>
      <c r="K39" s="52"/>
      <c r="L39" s="30"/>
      <c r="M39" s="21"/>
      <c r="N39" s="71" t="s">
        <v>128</v>
      </c>
      <c r="O39" s="72">
        <f>SUM(O26:O35)</f>
        <v>12681</v>
      </c>
      <c r="P39" s="72">
        <f>SUM(P26:P35)</f>
        <v>15624</v>
      </c>
      <c r="Q39" s="73">
        <f>O39+P39</f>
        <v>28305</v>
      </c>
    </row>
    <row r="40" spans="1:17" ht="16.5" customHeight="1">
      <c r="A40" s="26" t="s">
        <v>129</v>
      </c>
      <c r="B40" s="29">
        <v>436</v>
      </c>
      <c r="C40" s="27">
        <v>358</v>
      </c>
      <c r="D40" s="54">
        <v>794</v>
      </c>
      <c r="E40" s="28" t="s">
        <v>130</v>
      </c>
      <c r="F40" s="14">
        <v>550</v>
      </c>
      <c r="G40" s="52">
        <v>655</v>
      </c>
      <c r="H40" s="54">
        <v>1205</v>
      </c>
      <c r="I40" s="57"/>
      <c r="J40" s="29"/>
      <c r="K40" s="52"/>
      <c r="L40" s="30"/>
      <c r="M40" s="21"/>
      <c r="N40" s="74" t="s">
        <v>131</v>
      </c>
      <c r="O40" s="51">
        <f>SUM(O27:O35)</f>
        <v>10215</v>
      </c>
      <c r="P40" s="51">
        <f>SUM(P27:P35)</f>
        <v>13166</v>
      </c>
      <c r="Q40" s="75">
        <f>O40+P40</f>
        <v>23381</v>
      </c>
    </row>
    <row r="41" spans="1:17" ht="16.5" customHeight="1">
      <c r="A41" s="26" t="s">
        <v>132</v>
      </c>
      <c r="B41" s="29">
        <v>412</v>
      </c>
      <c r="C41" s="27">
        <v>398</v>
      </c>
      <c r="D41" s="54">
        <v>810</v>
      </c>
      <c r="E41" s="28" t="s">
        <v>133</v>
      </c>
      <c r="F41" s="14">
        <v>538</v>
      </c>
      <c r="G41" s="52">
        <v>671</v>
      </c>
      <c r="H41" s="54">
        <v>1209</v>
      </c>
      <c r="I41" s="57"/>
      <c r="J41" s="29"/>
      <c r="K41" s="52"/>
      <c r="L41" s="30"/>
      <c r="M41" s="21"/>
      <c r="N41" s="74" t="s">
        <v>134</v>
      </c>
      <c r="O41" s="51">
        <f>SUM(O28:O35)</f>
        <v>7935</v>
      </c>
      <c r="P41" s="51">
        <f>SUM(P28:P35)</f>
        <v>10892</v>
      </c>
      <c r="Q41" s="75">
        <f>O41+P41</f>
        <v>18827</v>
      </c>
    </row>
    <row r="42" spans="1:17" ht="16.5" customHeight="1">
      <c r="A42" s="26" t="s">
        <v>135</v>
      </c>
      <c r="B42" s="29">
        <v>423</v>
      </c>
      <c r="C42" s="27">
        <v>380</v>
      </c>
      <c r="D42" s="54">
        <v>803</v>
      </c>
      <c r="E42" s="28" t="s">
        <v>136</v>
      </c>
      <c r="F42" s="14">
        <v>335</v>
      </c>
      <c r="G42" s="52">
        <v>426</v>
      </c>
      <c r="H42" s="54">
        <v>761</v>
      </c>
      <c r="I42" s="57"/>
      <c r="J42" s="29"/>
      <c r="K42" s="52"/>
      <c r="L42" s="30"/>
      <c r="M42" s="21"/>
      <c r="N42" s="74" t="s">
        <v>137</v>
      </c>
      <c r="O42" s="51">
        <f>SUM(O29:O35)</f>
        <v>5407</v>
      </c>
      <c r="P42" s="51">
        <f>SUM(P29:P35)</f>
        <v>8093</v>
      </c>
      <c r="Q42" s="75">
        <f>O42+P42</f>
        <v>13500</v>
      </c>
    </row>
    <row r="43" spans="1:17" ht="16.5" customHeight="1" thickBot="1">
      <c r="A43" s="26" t="s">
        <v>138</v>
      </c>
      <c r="B43" s="29">
        <v>446</v>
      </c>
      <c r="C43" s="27">
        <v>387</v>
      </c>
      <c r="D43" s="54">
        <v>833</v>
      </c>
      <c r="E43" s="28" t="s">
        <v>139</v>
      </c>
      <c r="F43" s="14">
        <v>386</v>
      </c>
      <c r="G43" s="52">
        <v>458</v>
      </c>
      <c r="H43" s="54">
        <v>844</v>
      </c>
      <c r="I43" s="76"/>
      <c r="J43" s="77"/>
      <c r="K43" s="78"/>
      <c r="L43" s="79"/>
      <c r="M43" s="21"/>
      <c r="N43" s="80" t="s">
        <v>140</v>
      </c>
      <c r="O43" s="81">
        <f>SUM(O30:O35)</f>
        <v>3153</v>
      </c>
      <c r="P43" s="81">
        <f>SUM(P30:P35)</f>
        <v>5334</v>
      </c>
      <c r="Q43" s="82">
        <f>O43+P43</f>
        <v>8487</v>
      </c>
    </row>
    <row r="44" spans="1:13" ht="16.5" customHeight="1" thickBot="1" thickTop="1">
      <c r="A44" s="83" t="s">
        <v>141</v>
      </c>
      <c r="B44" s="84">
        <v>403</v>
      </c>
      <c r="C44" s="85">
        <v>391</v>
      </c>
      <c r="D44" s="99">
        <v>794</v>
      </c>
      <c r="E44" s="86" t="s">
        <v>142</v>
      </c>
      <c r="F44" s="87">
        <v>445</v>
      </c>
      <c r="G44" s="88">
        <v>549</v>
      </c>
      <c r="H44" s="99">
        <v>994</v>
      </c>
      <c r="I44" s="89" t="s">
        <v>4</v>
      </c>
      <c r="J44" s="90">
        <f>SUM(B5:B44)+SUM(F5:F44)+SUM(J5:J43)</f>
        <v>36971</v>
      </c>
      <c r="K44" s="41">
        <f>SUM(C5:C44)+SUM(G5:G44)+SUM(K5:K43)</f>
        <v>37806</v>
      </c>
      <c r="L44" s="42">
        <f>SUM(D5:D44)+SUM(H5:H44)+SUM(L5:L43)</f>
        <v>74777</v>
      </c>
      <c r="M44" s="21"/>
    </row>
    <row r="45" spans="1:14" ht="14.25" customHeight="1" thickBot="1">
      <c r="A45" s="91"/>
      <c r="B45" s="21"/>
      <c r="C45" s="21"/>
      <c r="D45" s="21"/>
      <c r="E45" s="92"/>
      <c r="F45" s="21"/>
      <c r="G45" s="21"/>
      <c r="H45" s="21"/>
      <c r="I45" s="93"/>
      <c r="J45" s="93"/>
      <c r="K45" s="93"/>
      <c r="L45" s="93"/>
      <c r="M45" s="93"/>
      <c r="N45" s="94" t="s">
        <v>143</v>
      </c>
    </row>
    <row r="46" spans="1:14" ht="14.25" customHeight="1" thickBot="1">
      <c r="A46" s="95"/>
      <c r="B46" s="21"/>
      <c r="C46" s="21"/>
      <c r="D46" s="21"/>
      <c r="E46" s="92"/>
      <c r="F46" s="21"/>
      <c r="G46" s="21"/>
      <c r="H46" s="21"/>
      <c r="I46" s="93"/>
      <c r="J46" s="93"/>
      <c r="K46" s="93"/>
      <c r="L46" s="93"/>
      <c r="M46" s="93"/>
      <c r="N46" s="96">
        <f>SUM(Q17:Q26)</f>
        <v>42911</v>
      </c>
    </row>
  </sheetData>
  <sheetProtection selectLockedCells="1" selectUnlockedCells="1"/>
  <printOptions/>
  <pageMargins left="0.7875" right="0.5902777777777778" top="0.9840277777777777" bottom="0.5902777777777778" header="0.5118055555555555" footer="0.5118055555555555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 真由実</dc:creator>
  <cp:keywords/>
  <dc:description/>
  <cp:lastModifiedBy>蒲郡市</cp:lastModifiedBy>
  <cp:lastPrinted>2023-04-07T03:01:36Z</cp:lastPrinted>
  <dcterms:created xsi:type="dcterms:W3CDTF">2021-01-06T06:02:34Z</dcterms:created>
  <dcterms:modified xsi:type="dcterms:W3CDTF">2023-10-11T00:45:29Z</dcterms:modified>
  <cp:category/>
  <cp:version/>
  <cp:contentType/>
  <cp:contentStatus/>
</cp:coreProperties>
</file>