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Y:\T_住宅省エネ改修推進事業補助金\02_申請書類\R7\★様式　他\"/>
    </mc:Choice>
  </mc:AlternateContent>
  <xr:revisionPtr revIDLastSave="0" documentId="8_{769162A8-17EA-4F75-ABD6-32B758EFFC8D}" xr6:coauthVersionLast="47" xr6:coauthVersionMax="47" xr10:uidLastSave="{00000000-0000-0000-0000-000000000000}"/>
  <bookViews>
    <workbookView xWindow="3810" yWindow="3810" windowWidth="21600" windowHeight="11295" xr2:uid="{39563FD4-6061-499D-B853-94BBF8B47876}"/>
  </bookViews>
  <sheets>
    <sheet name="様式１－1（省エネ基準レベル改修　内訳書）" sheetId="1" r:id="rId1"/>
  </sheets>
  <definedNames>
    <definedName name="_xlnm.Print_Area" localSheetId="0">'様式１－1（省エネ基準レベル改修　内訳書）'!$A$1:$N$43</definedName>
  </definedNames>
  <calcPr calcId="191029"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1" l="1"/>
  <c r="M40" i="1"/>
  <c r="M39" i="1"/>
  <c r="M38" i="1"/>
  <c r="O35" i="1"/>
  <c r="M34" i="1"/>
  <c r="M33" i="1"/>
  <c r="O32" i="1"/>
  <c r="O31" i="1"/>
  <c r="K31" i="1"/>
  <c r="O30" i="1"/>
  <c r="O29" i="1"/>
  <c r="O28" i="1"/>
  <c r="K28" i="1"/>
  <c r="O27" i="1"/>
  <c r="K27" i="1"/>
  <c r="O26" i="1"/>
  <c r="K26" i="1"/>
  <c r="O25" i="1"/>
  <c r="K25" i="1"/>
  <c r="M24" i="1"/>
  <c r="O23" i="1"/>
  <c r="K23" i="1"/>
  <c r="O22" i="1"/>
  <c r="K22" i="1"/>
  <c r="O21" i="1"/>
  <c r="K21" i="1"/>
  <c r="O20" i="1"/>
  <c r="K20" i="1"/>
  <c r="O19" i="1"/>
  <c r="K19" i="1"/>
  <c r="O18" i="1"/>
  <c r="K18" i="1"/>
  <c r="O17" i="1"/>
  <c r="K17" i="1"/>
  <c r="O16" i="1"/>
  <c r="K16" i="1"/>
  <c r="O15" i="1"/>
  <c r="K15" i="1"/>
  <c r="O14" i="1"/>
  <c r="K14" i="1"/>
  <c r="O13" i="1"/>
  <c r="K13" i="1"/>
  <c r="O12" i="1"/>
  <c r="K12" i="1"/>
  <c r="O11" i="1"/>
  <c r="K11" i="1"/>
  <c r="O10" i="1"/>
  <c r="K10" i="1"/>
  <c r="O9" i="1"/>
  <c r="K9" i="1"/>
  <c r="O8" i="1"/>
  <c r="K8" i="1"/>
  <c r="O7" i="1"/>
  <c r="K7" i="1"/>
</calcChain>
</file>

<file path=xl/sharedStrings.xml><?xml version="1.0" encoding="utf-8"?>
<sst xmlns="http://schemas.openxmlformats.org/spreadsheetml/2006/main" count="169" uniqueCount="67">
  <si>
    <t>第１－１号様式（第７条関係）</t>
    <rPh sb="0" eb="1">
      <t>ダイ</t>
    </rPh>
    <rPh sb="4" eb="5">
      <t>ゴウ</t>
    </rPh>
    <rPh sb="5" eb="7">
      <t>ヨウシキ</t>
    </rPh>
    <rPh sb="8" eb="9">
      <t>ダイ</t>
    </rPh>
    <rPh sb="10" eb="13">
      <t>ジョウカンケイ</t>
    </rPh>
    <phoneticPr fontId="3"/>
  </si>
  <si>
    <t>住宅に係る省エネ化のための計画の策定及び住宅の省エネ改修　補助対象事業費　内訳書</t>
    <rPh sb="0" eb="2">
      <t>ジュウタク</t>
    </rPh>
    <rPh sb="3" eb="4">
      <t>カカ</t>
    </rPh>
    <rPh sb="5" eb="6">
      <t>ショウ</t>
    </rPh>
    <rPh sb="20" eb="22">
      <t>ジュウタク</t>
    </rPh>
    <rPh sb="23" eb="24">
      <t>ショウ</t>
    </rPh>
    <phoneticPr fontId="3"/>
  </si>
  <si>
    <t>対象建物</t>
    <rPh sb="0" eb="2">
      <t>タイショウ</t>
    </rPh>
    <rPh sb="2" eb="4">
      <t>タテモノ</t>
    </rPh>
    <phoneticPr fontId="3"/>
  </si>
  <si>
    <t>省エネ性能</t>
    <rPh sb="0" eb="1">
      <t>ショウ</t>
    </rPh>
    <rPh sb="3" eb="5">
      <t>セイノウ</t>
    </rPh>
    <phoneticPr fontId="3"/>
  </si>
  <si>
    <t>省エネ基準相当</t>
    <rPh sb="5" eb="7">
      <t>ソウトウ</t>
    </rPh>
    <phoneticPr fontId="3"/>
  </si>
  <si>
    <t>補助率</t>
    <rPh sb="0" eb="3">
      <t>ホジョリツ</t>
    </rPh>
    <phoneticPr fontId="3"/>
  </si>
  <si>
    <t>2/5</t>
  </si>
  <si>
    <t xml:space="preserve"> 補助対象工事</t>
    <phoneticPr fontId="8"/>
  </si>
  <si>
    <t>数量</t>
  </si>
  <si>
    <t>モデル工事費（単価）</t>
    <rPh sb="3" eb="6">
      <t>コウジヒ</t>
    </rPh>
    <rPh sb="7" eb="9">
      <t>タンカ</t>
    </rPh>
    <phoneticPr fontId="3"/>
  </si>
  <si>
    <t>モデル工事による工事費（小計）</t>
    <rPh sb="3" eb="5">
      <t>コウジ</t>
    </rPh>
    <rPh sb="8" eb="10">
      <t>コウジ</t>
    </rPh>
    <rPh sb="10" eb="11">
      <t>ヒ</t>
    </rPh>
    <rPh sb="12" eb="14">
      <t>ショウケイ</t>
    </rPh>
    <phoneticPr fontId="8"/>
  </si>
  <si>
    <t>実際の工事費</t>
    <rPh sb="0" eb="2">
      <t>ジッサイ</t>
    </rPh>
    <rPh sb="3" eb="5">
      <t>コウジ</t>
    </rPh>
    <rPh sb="5" eb="6">
      <t>ヒ</t>
    </rPh>
    <phoneticPr fontId="8"/>
  </si>
  <si>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8"/>
  </si>
  <si>
    <t>既存開口部の断熱改修</t>
    <phoneticPr fontId="8"/>
  </si>
  <si>
    <t>窓</t>
  </si>
  <si>
    <t>ガラス
交換</t>
    <phoneticPr fontId="8"/>
  </si>
  <si>
    <t>大</t>
    <rPh sb="0" eb="1">
      <t>ダイ</t>
    </rPh>
    <phoneticPr fontId="3"/>
  </si>
  <si>
    <t>枚</t>
  </si>
  <si>
    <t>円／枚</t>
    <rPh sb="0" eb="1">
      <t>エン</t>
    </rPh>
    <rPh sb="2" eb="3">
      <t>マイ</t>
    </rPh>
    <phoneticPr fontId="8"/>
  </si>
  <si>
    <t>円</t>
    <phoneticPr fontId="8"/>
  </si>
  <si>
    <t>円</t>
    <rPh sb="0" eb="1">
      <t>エン</t>
    </rPh>
    <phoneticPr fontId="3"/>
  </si>
  <si>
    <t>中</t>
    <rPh sb="0" eb="1">
      <t>チュウ</t>
    </rPh>
    <phoneticPr fontId="3"/>
  </si>
  <si>
    <t>小</t>
    <rPh sb="0" eb="1">
      <t>ショウ</t>
    </rPh>
    <phoneticPr fontId="3"/>
  </si>
  <si>
    <t>内窓設置</t>
    <phoneticPr fontId="8"/>
  </si>
  <si>
    <t>箇所</t>
  </si>
  <si>
    <t>円／箇所</t>
    <rPh sb="0" eb="1">
      <t>エン</t>
    </rPh>
    <rPh sb="2" eb="4">
      <t>カショ</t>
    </rPh>
    <phoneticPr fontId="8"/>
  </si>
  <si>
    <t>外窓交換</t>
    <phoneticPr fontId="8"/>
  </si>
  <si>
    <t>ドア</t>
  </si>
  <si>
    <r>
      <t xml:space="preserve">
既存外壁、屋根・天井、床の断熱</t>
    </r>
    <r>
      <rPr>
        <sz val="8"/>
        <color theme="1"/>
        <rFont val="ＭＳ 明朝"/>
        <family val="1"/>
        <charset val="128"/>
      </rPr>
      <t xml:space="preserve">
（</t>
    </r>
    <r>
      <rPr>
        <sz val="10"/>
        <color theme="1"/>
        <rFont val="ＭＳ 明朝"/>
        <family val="1"/>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8"/>
  </si>
  <si>
    <t>外壁</t>
    <rPh sb="0" eb="2">
      <t>ガイヘキ</t>
    </rPh>
    <phoneticPr fontId="8"/>
  </si>
  <si>
    <t>A-C</t>
    <phoneticPr fontId="8"/>
  </si>
  <si>
    <t>㎥</t>
    <phoneticPr fontId="8"/>
  </si>
  <si>
    <t xml:space="preserve">円／㎥  </t>
    <phoneticPr fontId="8"/>
  </si>
  <si>
    <t>D-F</t>
    <phoneticPr fontId="8"/>
  </si>
  <si>
    <t>屋根・
天井</t>
    <rPh sb="0" eb="2">
      <t>ヤネ</t>
    </rPh>
    <rPh sb="4" eb="6">
      <t>テンジョウ</t>
    </rPh>
    <phoneticPr fontId="8"/>
  </si>
  <si>
    <t>床</t>
    <rPh sb="0" eb="1">
      <t>ユカ</t>
    </rPh>
    <phoneticPr fontId="8"/>
  </si>
  <si>
    <t>A　の合計額（①）
※「モデル工事費」と「実際の工事費」のうち、いずれか低い額の合計</t>
    <rPh sb="3" eb="5">
      <t>ゴウケイ</t>
    </rPh>
    <rPh sb="5" eb="6">
      <t>ガク</t>
    </rPh>
    <rPh sb="15" eb="17">
      <t>コウジ</t>
    </rPh>
    <rPh sb="17" eb="18">
      <t>ヒ</t>
    </rPh>
    <rPh sb="21" eb="23">
      <t>ジッサイ</t>
    </rPh>
    <rPh sb="24" eb="27">
      <t>コウジヒ</t>
    </rPh>
    <rPh sb="36" eb="37">
      <t>ヒク</t>
    </rPh>
    <rPh sb="38" eb="39">
      <t>ガク</t>
    </rPh>
    <rPh sb="40" eb="42">
      <t>ゴウケイ</t>
    </rPh>
    <phoneticPr fontId="3"/>
  </si>
  <si>
    <t>Ｂ　設備の効率化に係る工事</t>
    <rPh sb="2" eb="4">
      <t>セツビ</t>
    </rPh>
    <rPh sb="5" eb="8">
      <t>コウリツカ</t>
    </rPh>
    <rPh sb="9" eb="10">
      <t>カカ</t>
    </rPh>
    <rPh sb="11" eb="13">
      <t>コウジ</t>
    </rPh>
    <phoneticPr fontId="8"/>
  </si>
  <si>
    <t>太陽熱利用システム</t>
    <phoneticPr fontId="8"/>
  </si>
  <si>
    <t>式</t>
    <rPh sb="0" eb="1">
      <t>シキ</t>
    </rPh>
    <phoneticPr fontId="3"/>
  </si>
  <si>
    <t>円／戸</t>
    <rPh sb="0" eb="1">
      <t>エン</t>
    </rPh>
    <rPh sb="2" eb="3">
      <t>コ</t>
    </rPh>
    <phoneticPr fontId="8"/>
  </si>
  <si>
    <t>高断熱浴槽</t>
    <rPh sb="0" eb="5">
      <t>コウダンネツヨクソウ</t>
    </rPh>
    <phoneticPr fontId="8"/>
  </si>
  <si>
    <t>円／戸</t>
    <rPh sb="0" eb="1">
      <t>エン</t>
    </rPh>
    <phoneticPr fontId="8"/>
  </si>
  <si>
    <t>高効率給湯器</t>
    <phoneticPr fontId="8"/>
  </si>
  <si>
    <t>円／戸</t>
    <phoneticPr fontId="8"/>
  </si>
  <si>
    <t>節湯水栓</t>
    <phoneticPr fontId="8"/>
  </si>
  <si>
    <t>台</t>
    <rPh sb="0" eb="1">
      <t>ダイ</t>
    </rPh>
    <phoneticPr fontId="3"/>
  </si>
  <si>
    <t xml:space="preserve">円／台 </t>
    <rPh sb="0" eb="1">
      <t>エン</t>
    </rPh>
    <rPh sb="2" eb="3">
      <t>ダイ</t>
    </rPh>
    <phoneticPr fontId="8"/>
  </si>
  <si>
    <t>燃料電池システム</t>
    <phoneticPr fontId="3"/>
  </si>
  <si>
    <t>家庭用コージェネレーション設備</t>
    <phoneticPr fontId="8"/>
  </si>
  <si>
    <t>蓄電池</t>
    <phoneticPr fontId="3"/>
  </si>
  <si>
    <t>LED照明</t>
    <phoneticPr fontId="3"/>
  </si>
  <si>
    <t>Ｂの合計額
※「モデル工事費」と「実際の工事費」のうち、いずれか低い額の合計</t>
    <rPh sb="2" eb="4">
      <t>ゴウケイ</t>
    </rPh>
    <rPh sb="4" eb="5">
      <t>ガク</t>
    </rPh>
    <phoneticPr fontId="8"/>
  </si>
  <si>
    <t>B≦Aに補正（②）</t>
    <rPh sb="4" eb="6">
      <t>ホセイ</t>
    </rPh>
    <phoneticPr fontId="3"/>
  </si>
  <si>
    <t>その他（③）</t>
    <rPh sb="2" eb="3">
      <t>タ</t>
    </rPh>
    <phoneticPr fontId="3"/>
  </si>
  <si>
    <t>省エネ設計等に要する費用</t>
    <rPh sb="0" eb="1">
      <t>ショウ</t>
    </rPh>
    <rPh sb="4" eb="5">
      <t>ヨウ</t>
    </rPh>
    <rPh sb="7" eb="9">
      <t>ヒヨウ</t>
    </rPh>
    <phoneticPr fontId="3"/>
  </si>
  <si>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3"/>
  </si>
  <si>
    <t>値引き（値引きを別項目としている場合に記入）</t>
    <rPh sb="0" eb="2">
      <t>ネビ</t>
    </rPh>
    <rPh sb="4" eb="6">
      <t>ネビ</t>
    </rPh>
    <rPh sb="8" eb="11">
      <t>ベツコウモク</t>
    </rPh>
    <rPh sb="16" eb="18">
      <t>バアイ</t>
    </rPh>
    <rPh sb="19" eb="21">
      <t>キニュウ</t>
    </rPh>
    <phoneticPr fontId="3"/>
  </si>
  <si>
    <t>小計（③）</t>
  </si>
  <si>
    <t>補助対象工事費の小計（④）</t>
    <rPh sb="8" eb="10">
      <t>ショウケイ</t>
    </rPh>
    <phoneticPr fontId="8"/>
  </si>
  <si>
    <t>①＋②＋③</t>
    <phoneticPr fontId="8"/>
  </si>
  <si>
    <t>円</t>
  </si>
  <si>
    <t>補助金額の算定（⑤）</t>
    <rPh sb="0" eb="2">
      <t>ホジョ</t>
    </rPh>
    <rPh sb="2" eb="4">
      <t>キンガク</t>
    </rPh>
    <rPh sb="5" eb="7">
      <t>サンテイ</t>
    </rPh>
    <phoneticPr fontId="8"/>
  </si>
  <si>
    <t>④×補助率（2/5）　　※千円未満切り捨て</t>
    <rPh sb="2" eb="5">
      <t>ホジョリツ</t>
    </rPh>
    <rPh sb="13" eb="17">
      <t>センエンミマン</t>
    </rPh>
    <rPh sb="17" eb="18">
      <t>キ</t>
    </rPh>
    <rPh sb="19" eb="20">
      <t>ス</t>
    </rPh>
    <phoneticPr fontId="8"/>
  </si>
  <si>
    <t>上限額（⑥）</t>
    <rPh sb="0" eb="3">
      <t>ジョウゲンガク</t>
    </rPh>
    <phoneticPr fontId="3"/>
  </si>
  <si>
    <r>
      <rPr>
        <b/>
        <sz val="18"/>
        <color theme="1"/>
        <rFont val="ＭＳ 明朝"/>
        <family val="1"/>
        <charset val="128"/>
      </rPr>
      <t>補助申請額</t>
    </r>
    <r>
      <rPr>
        <sz val="11"/>
        <color theme="1"/>
        <rFont val="ＭＳ 明朝"/>
        <family val="1"/>
        <charset val="128"/>
      </rPr>
      <t>（⑤、⑥のいずれか低い額）</t>
    </r>
    <rPh sb="14" eb="15">
      <t>ヒク</t>
    </rPh>
    <phoneticPr fontId="8"/>
  </si>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</sst>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Red]\-#,##0.0"/>
    <numFmt numFmtId="179" formatCode="#,##0_ ;[Red]\-#,##0\ "/>
  </numFmts>
  <fonts count="11" x14ac:knownFonts="1">
    <font>
      <sz val="11"/>
      <color theme="1"/>
      <name val="游ゴシック"/>
      <family val="2"/>
      <scheme val="minor"/>
    </font>
    <font>
      <sz val="11"/>
      <color theme="1"/>
      <name val="游ゴシック"/>
      <family val="2"/>
      <scheme val="minor"/>
    </font>
    <font>
      <sz val="11"/>
      <name val="ＭＳ 明朝"/>
      <family val="1"/>
      <charset val="128"/>
    </font>
    <font>
      <sz val="6"/>
      <name val="游ゴシック"/>
      <family val="3"/>
      <charset val="128"/>
      <scheme val="minor"/>
    </font>
    <font>
      <sz val="11"/>
      <color theme="1"/>
      <name val="ＭＳ 明朝"/>
      <family val="1"/>
      <charset val="128"/>
    </font>
    <font>
      <sz val="16"/>
      <color theme="1"/>
      <name val="ＭＳ 明朝"/>
      <family val="1"/>
      <charset val="128"/>
    </font>
    <font>
      <sz val="11"/>
      <color theme="1"/>
      <name val="HG丸ｺﾞｼｯｸM-PRO"/>
      <family val="3"/>
      <charset val="128"/>
    </font>
    <font>
      <b/>
      <sz val="18"/>
      <color theme="1"/>
      <name val="ＭＳ 明朝"/>
      <family val="1"/>
      <charset val="128"/>
    </font>
    <font>
      <sz val="6"/>
      <name val="游ゴシック"/>
      <family val="2"/>
      <charset val="128"/>
      <scheme val="minor"/>
    </font>
    <font>
      <sz val="8"/>
      <color theme="1"/>
      <name val="ＭＳ 明朝"/>
      <family val="1"/>
      <charset val="128"/>
    </font>
    <font>
      <sz val="10"/>
      <color theme="1"/>
      <name val="ＭＳ 明朝"/>
      <family val="1"/>
      <charset val="128"/>
    </font>
  </fonts>
  <fills count="2">
    <fill>
      <patternFill patternType="none"/>
    </fill>
    <fill>
      <patternFill patternType="gray125"/>
    </fill>
  </fills>
  <borders count="107">
    <border>
      <left/>
      <right/>
      <top/>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auto="1"/>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auto="1"/>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21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horizontal="right"/>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center" vertical="center" shrinkToFit="1"/>
    </xf>
    <xf numFmtId="0" fontId="4"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0" xfId="0" applyFont="1" applyAlignment="1">
      <alignment vertical="center" shrinkToFit="1"/>
    </xf>
    <xf numFmtId="0" fontId="4" fillId="0" borderId="14" xfId="0" applyFont="1" applyBorder="1" applyAlignment="1">
      <alignment horizontal="center" vertical="center" textRotation="255"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38" fontId="4" fillId="0" borderId="20" xfId="1" applyFont="1" applyFill="1" applyBorder="1" applyAlignment="1">
      <alignment horizontal="right" vertical="center" wrapText="1"/>
    </xf>
    <xf numFmtId="0" fontId="4" fillId="0" borderId="20" xfId="0" applyFont="1" applyBorder="1" applyAlignment="1" applyProtection="1">
      <alignment horizontal="center" vertical="center" wrapText="1"/>
      <protection locked="0"/>
    </xf>
    <xf numFmtId="176" fontId="4" fillId="0" borderId="20" xfId="0" applyNumberFormat="1" applyFont="1" applyBorder="1" applyAlignment="1">
      <alignment vertical="center" wrapText="1"/>
    </xf>
    <xf numFmtId="177" fontId="4" fillId="0" borderId="18" xfId="0" applyNumberFormat="1" applyFont="1" applyBorder="1" applyAlignment="1">
      <alignment horizontal="center" vertical="center" wrapText="1"/>
    </xf>
    <xf numFmtId="0" fontId="4" fillId="0" borderId="21" xfId="0" applyFont="1" applyBorder="1" applyAlignment="1">
      <alignment horizontal="center" vertical="center" wrapText="1"/>
    </xf>
    <xf numFmtId="176" fontId="6" fillId="0" borderId="0" xfId="0" applyNumberFormat="1" applyFont="1" applyAlignment="1">
      <alignment vertical="center"/>
    </xf>
    <xf numFmtId="0" fontId="4" fillId="0" borderId="22" xfId="0" applyFont="1" applyBorder="1" applyAlignment="1">
      <alignment horizontal="center" vertical="center" textRotation="255"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38" fontId="4" fillId="0" borderId="26" xfId="1" applyFont="1" applyFill="1" applyBorder="1" applyAlignment="1">
      <alignment horizontal="right" vertical="center" wrapText="1"/>
    </xf>
    <xf numFmtId="0" fontId="4" fillId="0" borderId="26" xfId="0" applyFont="1" applyBorder="1" applyAlignment="1" applyProtection="1">
      <alignment horizontal="center" vertical="center" wrapText="1"/>
      <protection locked="0"/>
    </xf>
    <xf numFmtId="176" fontId="4" fillId="0" borderId="26" xfId="0" applyNumberFormat="1" applyFont="1" applyBorder="1" applyAlignment="1">
      <alignment vertical="center" wrapText="1"/>
    </xf>
    <xf numFmtId="177" fontId="4" fillId="0" borderId="26"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38" fontId="4" fillId="0" borderId="32" xfId="1" applyFont="1" applyFill="1" applyBorder="1" applyAlignment="1">
      <alignment horizontal="right" vertical="center" wrapText="1"/>
    </xf>
    <xf numFmtId="0" fontId="4" fillId="0" borderId="32" xfId="0" applyFont="1" applyBorder="1" applyAlignment="1" applyProtection="1">
      <alignment horizontal="center" vertical="center" wrapText="1"/>
      <protection locked="0"/>
    </xf>
    <xf numFmtId="176" fontId="4" fillId="0" borderId="31" xfId="0" applyNumberFormat="1" applyFont="1" applyBorder="1" applyAlignment="1">
      <alignment vertical="center" wrapText="1"/>
    </xf>
    <xf numFmtId="0" fontId="4" fillId="0" borderId="33" xfId="0" applyFont="1" applyBorder="1" applyAlignment="1">
      <alignment horizontal="center" vertical="center" wrapText="1"/>
    </xf>
    <xf numFmtId="177" fontId="4" fillId="0" borderId="31"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177" fontId="4" fillId="0" borderId="20"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38" fontId="4" fillId="0" borderId="39" xfId="1" applyFont="1" applyFill="1" applyBorder="1" applyAlignment="1">
      <alignment horizontal="right" vertical="center" wrapText="1"/>
    </xf>
    <xf numFmtId="0" fontId="4" fillId="0" borderId="39" xfId="0" applyFont="1" applyBorder="1" applyAlignment="1" applyProtection="1">
      <alignment horizontal="center" vertical="center" wrapText="1"/>
      <protection locked="0"/>
    </xf>
    <xf numFmtId="176" fontId="4" fillId="0" borderId="39" xfId="0" applyNumberFormat="1" applyFont="1" applyBorder="1" applyAlignment="1">
      <alignment vertical="center" wrapText="1"/>
    </xf>
    <xf numFmtId="0" fontId="4" fillId="0" borderId="32" xfId="0" applyFont="1" applyBorder="1" applyAlignment="1">
      <alignment horizontal="center" vertical="center" wrapText="1"/>
    </xf>
    <xf numFmtId="0" fontId="4" fillId="0" borderId="40" xfId="0" applyFont="1" applyBorder="1" applyAlignment="1">
      <alignment vertical="center" wrapText="1"/>
    </xf>
    <xf numFmtId="0" fontId="4" fillId="0" borderId="36" xfId="0" applyFont="1" applyBorder="1" applyAlignment="1">
      <alignment vertical="center" wrapText="1"/>
    </xf>
    <xf numFmtId="0" fontId="4" fillId="0" borderId="41" xfId="0" applyFont="1" applyBorder="1" applyAlignment="1">
      <alignment vertical="center" wrapText="1"/>
    </xf>
    <xf numFmtId="0" fontId="4" fillId="0" borderId="30" xfId="0" applyFont="1" applyBorder="1" applyAlignment="1">
      <alignmen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178" fontId="4" fillId="0" borderId="19" xfId="1" applyNumberFormat="1" applyFont="1" applyFill="1" applyBorder="1" applyAlignment="1" applyProtection="1">
      <alignment horizontal="center" vertical="center" wrapText="1"/>
      <protection locked="0"/>
    </xf>
    <xf numFmtId="38" fontId="4" fillId="0" borderId="42" xfId="1" applyFont="1" applyFill="1" applyBorder="1" applyAlignment="1">
      <alignment horizontal="right" vertical="center"/>
    </xf>
    <xf numFmtId="178" fontId="4" fillId="0" borderId="20" xfId="1" applyNumberFormat="1"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178" fontId="4" fillId="0" borderId="29" xfId="1" applyNumberFormat="1" applyFont="1" applyFill="1" applyBorder="1" applyAlignment="1" applyProtection="1">
      <alignment horizontal="center" vertical="center" wrapText="1"/>
      <protection locked="0"/>
    </xf>
    <xf numFmtId="38" fontId="4" fillId="0" borderId="43" xfId="1" applyFont="1" applyFill="1" applyBorder="1" applyAlignment="1">
      <alignment horizontal="right" vertical="center"/>
    </xf>
    <xf numFmtId="178" fontId="4" fillId="0" borderId="32" xfId="1" applyNumberFormat="1" applyFont="1" applyFill="1" applyBorder="1" applyAlignment="1" applyProtection="1">
      <alignment horizontal="center" vertical="center" wrapText="1"/>
      <protection locked="0"/>
    </xf>
    <xf numFmtId="178" fontId="4" fillId="0" borderId="24" xfId="1" applyNumberFormat="1" applyFont="1" applyFill="1" applyBorder="1" applyAlignment="1" applyProtection="1">
      <alignment horizontal="center" vertical="center" wrapText="1"/>
      <protection locked="0"/>
    </xf>
    <xf numFmtId="178" fontId="4" fillId="0" borderId="23" xfId="1" applyNumberFormat="1" applyFont="1" applyFill="1" applyBorder="1" applyAlignment="1" applyProtection="1">
      <alignment horizontal="center" vertical="center" wrapText="1"/>
      <protection locked="0"/>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178" fontId="4" fillId="0" borderId="44" xfId="1" applyNumberFormat="1" applyFont="1" applyFill="1" applyBorder="1" applyAlignment="1" applyProtection="1">
      <alignment horizontal="center" vertical="center" wrapText="1"/>
      <protection locked="0"/>
    </xf>
    <xf numFmtId="38" fontId="4" fillId="0" borderId="47" xfId="1" applyFont="1" applyFill="1" applyBorder="1" applyAlignment="1">
      <alignment horizontal="right" vertical="center"/>
    </xf>
    <xf numFmtId="178" fontId="4" fillId="0" borderId="45" xfId="1" applyNumberFormat="1" applyFont="1" applyFill="1" applyBorder="1" applyAlignment="1" applyProtection="1">
      <alignment horizontal="center" vertical="center" wrapText="1"/>
      <protection locked="0"/>
    </xf>
    <xf numFmtId="176" fontId="4" fillId="0" borderId="48" xfId="0" applyNumberFormat="1" applyFont="1" applyBorder="1" applyAlignment="1">
      <alignment vertical="center" wrapText="1"/>
    </xf>
    <xf numFmtId="0" fontId="4" fillId="0" borderId="49" xfId="0" applyFont="1" applyBorder="1" applyAlignment="1">
      <alignment horizontal="center" vertical="center" wrapText="1"/>
    </xf>
    <xf numFmtId="177" fontId="4" fillId="0" borderId="48" xfId="0" applyNumberFormat="1" applyFont="1" applyBorder="1" applyAlignment="1">
      <alignment horizontal="center" vertical="center" wrapText="1"/>
    </xf>
    <xf numFmtId="0" fontId="4" fillId="0" borderId="50" xfId="0" applyFont="1" applyBorder="1" applyAlignment="1">
      <alignment horizontal="center" vertical="center" wrapText="1"/>
    </xf>
    <xf numFmtId="0" fontId="4" fillId="0" borderId="9" xfId="0" applyFont="1" applyBorder="1" applyAlignment="1">
      <alignment horizontal="center" vertical="center" textRotation="255" wrapText="1"/>
    </xf>
    <xf numFmtId="0" fontId="4" fillId="0" borderId="5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2" xfId="0" applyFont="1" applyBorder="1" applyAlignment="1">
      <alignment horizontal="center" vertical="center" wrapText="1"/>
    </xf>
    <xf numFmtId="176" fontId="4" fillId="0" borderId="53" xfId="1" applyNumberFormat="1" applyFont="1" applyFill="1" applyBorder="1" applyAlignment="1">
      <alignment horizontal="righ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textRotation="255" wrapText="1"/>
    </xf>
    <xf numFmtId="0" fontId="4" fillId="0" borderId="56" xfId="0" applyFont="1" applyBorder="1" applyAlignment="1">
      <alignment horizontal="justify" vertical="center" wrapText="1"/>
    </xf>
    <xf numFmtId="0" fontId="4" fillId="0" borderId="57" xfId="0" applyFont="1" applyBorder="1" applyAlignment="1">
      <alignment vertical="center" wrapText="1"/>
    </xf>
    <xf numFmtId="0" fontId="4" fillId="0" borderId="58" xfId="0" applyFont="1" applyBorder="1" applyAlignment="1">
      <alignment vertical="center" wrapText="1"/>
    </xf>
    <xf numFmtId="38" fontId="4" fillId="0" borderId="59" xfId="1" applyFont="1" applyFill="1" applyBorder="1" applyAlignment="1" applyProtection="1">
      <alignment horizontal="center" vertical="center" wrapText="1"/>
      <protection locked="0"/>
    </xf>
    <xf numFmtId="0" fontId="4" fillId="0" borderId="56" xfId="0" applyFont="1" applyBorder="1" applyAlignment="1">
      <alignment horizontal="center" vertical="center" wrapText="1"/>
    </xf>
    <xf numFmtId="38" fontId="4" fillId="0" borderId="60" xfId="1" applyFont="1" applyFill="1" applyBorder="1" applyAlignment="1" applyProtection="1">
      <alignment horizontal="right" vertical="center" wrapText="1"/>
      <protection locked="0"/>
    </xf>
    <xf numFmtId="0" fontId="4" fillId="0" borderId="60" xfId="0" applyFont="1" applyBorder="1" applyAlignment="1" applyProtection="1">
      <alignment horizontal="center" vertical="center" wrapText="1"/>
      <protection locked="0"/>
    </xf>
    <xf numFmtId="176" fontId="4" fillId="0" borderId="61" xfId="0" applyNumberFormat="1" applyFont="1" applyBorder="1" applyAlignment="1" applyProtection="1">
      <alignment horizontal="right" vertical="center" wrapText="1"/>
      <protection locked="0"/>
    </xf>
    <xf numFmtId="176" fontId="4" fillId="0" borderId="56" xfId="1" applyNumberFormat="1" applyFont="1" applyFill="1" applyBorder="1" applyAlignment="1">
      <alignment horizontal="right" vertical="center" wrapText="1"/>
    </xf>
    <xf numFmtId="38" fontId="4" fillId="0" borderId="62" xfId="1" applyFont="1" applyFill="1" applyBorder="1" applyAlignment="1">
      <alignment horizontal="center" vertical="center" wrapText="1"/>
    </xf>
    <xf numFmtId="0" fontId="4" fillId="0" borderId="63" xfId="0" applyFont="1" applyBorder="1" applyAlignment="1">
      <alignment horizontal="center" vertical="center" textRotation="255" wrapText="1"/>
    </xf>
    <xf numFmtId="0" fontId="4" fillId="0" borderId="61" xfId="0" applyFont="1" applyBorder="1" applyAlignment="1">
      <alignment horizontal="justify" vertical="center" wrapText="1"/>
    </xf>
    <xf numFmtId="0" fontId="4" fillId="0" borderId="64" xfId="0" applyFont="1" applyBorder="1" applyAlignment="1">
      <alignment vertical="center" wrapText="1"/>
    </xf>
    <xf numFmtId="0" fontId="4" fillId="0" borderId="65" xfId="0" applyFont="1" applyBorder="1" applyAlignment="1">
      <alignment vertical="center" wrapText="1"/>
    </xf>
    <xf numFmtId="38" fontId="4" fillId="0" borderId="19" xfId="1"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38" fontId="4" fillId="0" borderId="66" xfId="1" applyFont="1" applyFill="1" applyBorder="1" applyAlignment="1" applyProtection="1">
      <alignment horizontal="right" vertical="center" wrapText="1"/>
      <protection locked="0"/>
    </xf>
    <xf numFmtId="0" fontId="4" fillId="0" borderId="66" xfId="0" applyFont="1" applyBorder="1" applyAlignment="1" applyProtection="1">
      <alignment horizontal="center" vertical="center" wrapText="1"/>
      <protection locked="0"/>
    </xf>
    <xf numFmtId="176" fontId="4" fillId="0" borderId="61" xfId="1" applyNumberFormat="1" applyFont="1" applyFill="1" applyBorder="1" applyAlignment="1">
      <alignment horizontal="right" vertical="center" wrapText="1"/>
    </xf>
    <xf numFmtId="38" fontId="4" fillId="0" borderId="67" xfId="1" applyFont="1" applyFill="1" applyBorder="1" applyAlignment="1">
      <alignment horizontal="center" vertical="center" wrapText="1"/>
    </xf>
    <xf numFmtId="0" fontId="4" fillId="0" borderId="61" xfId="0" applyFont="1" applyBorder="1" applyAlignment="1">
      <alignment horizontal="left" vertical="center" wrapText="1"/>
    </xf>
    <xf numFmtId="38" fontId="4" fillId="0" borderId="68" xfId="1" applyFont="1" applyFill="1" applyBorder="1" applyAlignment="1" applyProtection="1">
      <alignment horizontal="center" vertical="center" wrapText="1"/>
      <protection locked="0"/>
    </xf>
    <xf numFmtId="0" fontId="4" fillId="0" borderId="66" xfId="0" applyFont="1" applyBorder="1" applyAlignment="1">
      <alignment horizontal="center" vertical="center" wrapText="1"/>
    </xf>
    <xf numFmtId="38" fontId="4" fillId="0" borderId="36" xfId="1" applyFont="1" applyFill="1" applyBorder="1" applyAlignment="1" applyProtection="1">
      <alignment horizontal="right" vertical="center" wrapText="1"/>
      <protection locked="0"/>
    </xf>
    <xf numFmtId="0" fontId="4" fillId="0" borderId="68" xfId="0" applyFont="1" applyBorder="1" applyAlignment="1" applyProtection="1">
      <alignment horizontal="center" vertical="center" wrapText="1"/>
      <protection locked="0"/>
    </xf>
    <xf numFmtId="176" fontId="4" fillId="0" borderId="68" xfId="0" applyNumberFormat="1" applyFont="1" applyBorder="1" applyAlignment="1" applyProtection="1">
      <alignment horizontal="right" vertical="center" wrapText="1"/>
      <protection locked="0"/>
    </xf>
    <xf numFmtId="0" fontId="4" fillId="0" borderId="35" xfId="0" applyFont="1" applyBorder="1" applyAlignment="1">
      <alignment horizontal="center" vertical="center" wrapText="1"/>
    </xf>
    <xf numFmtId="176" fontId="4" fillId="0" borderId="35" xfId="1" applyNumberFormat="1" applyFont="1" applyFill="1" applyBorder="1" applyAlignment="1">
      <alignment horizontal="right" vertical="center" wrapText="1"/>
    </xf>
    <xf numFmtId="38" fontId="4" fillId="0" borderId="69" xfId="1" applyFont="1" applyFill="1" applyBorder="1" applyAlignment="1">
      <alignment horizontal="center" vertical="center" wrapText="1"/>
    </xf>
    <xf numFmtId="0" fontId="6" fillId="0" borderId="0" xfId="0" applyFont="1" applyAlignment="1">
      <alignment horizontal="right" vertical="center"/>
    </xf>
    <xf numFmtId="38" fontId="4" fillId="0" borderId="61" xfId="1" applyFont="1" applyFill="1" applyBorder="1" applyAlignment="1" applyProtection="1">
      <alignment horizontal="center" vertical="center" wrapText="1"/>
      <protection locked="0"/>
    </xf>
    <xf numFmtId="38" fontId="4" fillId="0" borderId="65" xfId="1" applyFont="1" applyFill="1" applyBorder="1" applyAlignment="1" applyProtection="1">
      <alignment horizontal="right" vertical="center" wrapText="1"/>
      <protection locked="0"/>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38" fontId="4" fillId="0" borderId="29" xfId="1" applyFont="1" applyFill="1" applyBorder="1" applyAlignment="1" applyProtection="1">
      <alignment horizontal="center" vertical="center" wrapText="1"/>
      <protection locked="0"/>
    </xf>
    <xf numFmtId="38" fontId="4" fillId="0" borderId="70" xfId="1" applyFont="1" applyFill="1" applyBorder="1" applyAlignment="1" applyProtection="1">
      <alignment horizontal="center" vertical="center" wrapText="1"/>
      <protection locked="0"/>
    </xf>
    <xf numFmtId="38" fontId="4" fillId="0" borderId="71" xfId="1" applyFont="1" applyFill="1" applyBorder="1" applyAlignment="1" applyProtection="1">
      <alignment horizontal="center" vertical="center" wrapText="1"/>
      <protection locked="0"/>
    </xf>
    <xf numFmtId="38" fontId="4" fillId="0" borderId="72" xfId="1" applyFont="1" applyFill="1" applyBorder="1" applyAlignment="1" applyProtection="1">
      <alignment horizontal="center" vertical="center" wrapText="1"/>
      <protection locked="0"/>
    </xf>
    <xf numFmtId="0" fontId="4" fillId="0" borderId="61" xfId="0" applyFont="1" applyBorder="1" applyAlignment="1">
      <alignment vertical="center" wrapText="1"/>
    </xf>
    <xf numFmtId="38" fontId="4" fillId="0" borderId="32" xfId="1" applyFont="1" applyFill="1" applyBorder="1" applyAlignment="1" applyProtection="1">
      <alignment horizontal="center" vertical="center" wrapText="1"/>
      <protection locked="0"/>
    </xf>
    <xf numFmtId="38" fontId="4" fillId="0" borderId="73" xfId="1" applyFont="1" applyFill="1" applyBorder="1" applyAlignment="1" applyProtection="1">
      <alignment horizontal="center" vertical="center" wrapText="1"/>
      <protection locked="0"/>
    </xf>
    <xf numFmtId="38" fontId="4" fillId="0" borderId="74" xfId="1" applyFont="1" applyFill="1" applyBorder="1" applyAlignment="1" applyProtection="1">
      <alignment horizontal="center" vertical="center" wrapText="1"/>
      <protection locked="0"/>
    </xf>
    <xf numFmtId="38" fontId="4" fillId="0" borderId="75" xfId="1" applyFont="1" applyFill="1" applyBorder="1" applyAlignment="1" applyProtection="1">
      <alignment horizontal="center" vertical="center" wrapText="1"/>
      <protection locked="0"/>
    </xf>
    <xf numFmtId="176" fontId="4" fillId="0" borderId="29" xfId="1" applyNumberFormat="1" applyFont="1" applyFill="1" applyBorder="1" applyAlignment="1">
      <alignment horizontal="right" vertical="center" wrapText="1"/>
    </xf>
    <xf numFmtId="0" fontId="4" fillId="0" borderId="76" xfId="0" applyFont="1" applyBorder="1" applyAlignment="1">
      <alignment horizontal="center" vertical="center" wrapText="1"/>
    </xf>
    <xf numFmtId="38" fontId="4" fillId="0" borderId="66" xfId="1" applyFont="1" applyFill="1" applyBorder="1" applyAlignment="1" applyProtection="1">
      <alignment horizontal="center" vertical="center" wrapText="1"/>
      <protection locked="0"/>
    </xf>
    <xf numFmtId="176" fontId="4" fillId="0" borderId="66" xfId="1" applyNumberFormat="1" applyFont="1" applyFill="1" applyBorder="1" applyAlignment="1" applyProtection="1">
      <alignment horizontal="right" vertical="center" wrapText="1"/>
      <protection locked="0"/>
    </xf>
    <xf numFmtId="0" fontId="4" fillId="0" borderId="67" xfId="0" applyFont="1" applyBorder="1" applyAlignment="1">
      <alignment horizontal="center" vertical="center" wrapText="1"/>
    </xf>
    <xf numFmtId="0" fontId="4" fillId="0" borderId="77" xfId="0" applyFont="1" applyBorder="1" applyAlignment="1">
      <alignment horizontal="left" vertical="center" wrapText="1"/>
    </xf>
    <xf numFmtId="0" fontId="4" fillId="0" borderId="78" xfId="0" applyFont="1" applyBorder="1" applyAlignment="1">
      <alignment vertical="center" wrapText="1"/>
    </xf>
    <xf numFmtId="0" fontId="4" fillId="0" borderId="79" xfId="0" applyFont="1" applyBorder="1" applyAlignment="1">
      <alignment vertical="center" wrapText="1"/>
    </xf>
    <xf numFmtId="38" fontId="4" fillId="0" borderId="80" xfId="1" applyFont="1" applyFill="1" applyBorder="1" applyAlignment="1" applyProtection="1">
      <alignment horizontal="center" vertical="center" wrapText="1"/>
      <protection locked="0"/>
    </xf>
    <xf numFmtId="38" fontId="4" fillId="0" borderId="81" xfId="1" applyFont="1" applyFill="1" applyBorder="1" applyAlignment="1" applyProtection="1">
      <alignment horizontal="center" vertical="center" wrapText="1"/>
      <protection locked="0"/>
    </xf>
    <xf numFmtId="38" fontId="4" fillId="0" borderId="82" xfId="1" applyFont="1" applyFill="1" applyBorder="1" applyAlignment="1" applyProtection="1">
      <alignment horizontal="center" vertical="center" wrapText="1"/>
      <protection locked="0"/>
    </xf>
    <xf numFmtId="176" fontId="4" fillId="0" borderId="77" xfId="1" applyNumberFormat="1" applyFont="1" applyFill="1" applyBorder="1" applyAlignment="1">
      <alignment horizontal="right"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176" fontId="4" fillId="0" borderId="84" xfId="1" applyNumberFormat="1" applyFont="1" applyFill="1" applyBorder="1" applyAlignment="1">
      <alignment horizontal="right" vertical="center" wrapText="1"/>
    </xf>
    <xf numFmtId="0" fontId="4" fillId="0" borderId="87" xfId="0" applyFont="1" applyBorder="1" applyAlignment="1">
      <alignment horizontal="center" vertical="center" wrapText="1"/>
    </xf>
    <xf numFmtId="0" fontId="4" fillId="0" borderId="88" xfId="0" applyFont="1" applyBorder="1" applyAlignment="1">
      <alignment horizontal="center" vertical="center" textRotation="255"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wrapText="1"/>
    </xf>
    <xf numFmtId="0" fontId="4" fillId="0" borderId="55" xfId="0" applyFont="1" applyBorder="1" applyAlignment="1">
      <alignment horizontal="center" vertical="center" textRotation="255"/>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176" fontId="4" fillId="0" borderId="60" xfId="1" applyNumberFormat="1" applyFont="1" applyFill="1" applyBorder="1" applyAlignment="1">
      <alignment horizontal="right" vertical="center" wrapText="1"/>
    </xf>
    <xf numFmtId="0" fontId="4" fillId="0" borderId="93" xfId="0" applyFont="1" applyBorder="1" applyAlignment="1">
      <alignment horizontal="center" vertical="center" wrapText="1"/>
    </xf>
    <xf numFmtId="0" fontId="4" fillId="0" borderId="63" xfId="0" applyFont="1" applyBorder="1" applyAlignment="1">
      <alignment horizontal="center" vertical="center" textRotation="255"/>
    </xf>
    <xf numFmtId="0" fontId="4" fillId="0" borderId="61" xfId="0" applyFont="1" applyBorder="1" applyAlignment="1">
      <alignment vertical="center"/>
    </xf>
    <xf numFmtId="0" fontId="4" fillId="0" borderId="64" xfId="0" applyFont="1" applyBorder="1" applyAlignment="1">
      <alignment vertical="center"/>
    </xf>
    <xf numFmtId="0" fontId="4" fillId="0" borderId="65" xfId="0" applyFont="1" applyBorder="1" applyAlignment="1">
      <alignment vertical="center"/>
    </xf>
    <xf numFmtId="176" fontId="4" fillId="0" borderId="32" xfId="1" applyNumberFormat="1" applyFont="1" applyFill="1" applyBorder="1" applyAlignment="1">
      <alignment horizontal="right" vertical="center" wrapText="1"/>
    </xf>
    <xf numFmtId="0" fontId="4" fillId="0" borderId="94" xfId="0" applyFont="1" applyBorder="1" applyAlignment="1">
      <alignment horizontal="center" vertical="center" wrapText="1"/>
    </xf>
    <xf numFmtId="0" fontId="4" fillId="0" borderId="77" xfId="0"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xf>
    <xf numFmtId="179" fontId="4" fillId="0" borderId="95" xfId="1" applyNumberFormat="1" applyFont="1" applyFill="1" applyBorder="1" applyAlignment="1">
      <alignment horizontal="right" vertical="center" wrapText="1"/>
    </xf>
    <xf numFmtId="0" fontId="4" fillId="0" borderId="88" xfId="0" applyFont="1" applyBorder="1" applyAlignment="1">
      <alignment horizontal="center" vertical="center" textRotation="255"/>
    </xf>
    <xf numFmtId="0" fontId="4" fillId="0" borderId="5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9" fontId="4" fillId="0" borderId="53" xfId="1" applyNumberFormat="1" applyFont="1" applyFill="1" applyBorder="1" applyAlignment="1">
      <alignment horizontal="right" vertical="center" wrapText="1"/>
    </xf>
    <xf numFmtId="0" fontId="4" fillId="0" borderId="96" xfId="0" applyFont="1" applyBorder="1" applyAlignment="1">
      <alignment horizontal="center" vertical="center" wrapText="1"/>
    </xf>
    <xf numFmtId="0" fontId="4" fillId="0" borderId="97" xfId="0" applyFont="1" applyBorder="1" applyAlignment="1">
      <alignment horizontal="left" vertical="center" wrapText="1"/>
    </xf>
    <xf numFmtId="0" fontId="4" fillId="0" borderId="98" xfId="0" applyFont="1" applyBorder="1" applyAlignment="1">
      <alignment horizontal="left" vertical="center" wrapText="1"/>
    </xf>
    <xf numFmtId="0" fontId="4" fillId="0" borderId="38" xfId="0" applyFont="1" applyBorder="1" applyAlignment="1">
      <alignment horizontal="left" vertical="center" wrapText="1"/>
    </xf>
    <xf numFmtId="0" fontId="4" fillId="0" borderId="99" xfId="0" applyFont="1" applyBorder="1" applyAlignment="1">
      <alignment horizontal="left" vertical="center" wrapText="1"/>
    </xf>
    <xf numFmtId="179" fontId="4" fillId="0" borderId="38" xfId="1" applyNumberFormat="1" applyFont="1" applyFill="1" applyBorder="1" applyAlignment="1">
      <alignment horizontal="right" vertical="center" wrapText="1"/>
    </xf>
    <xf numFmtId="0" fontId="4" fillId="0" borderId="100" xfId="0" applyFont="1" applyBorder="1" applyAlignment="1">
      <alignment horizontal="center" vertical="center" wrapText="1"/>
    </xf>
    <xf numFmtId="0" fontId="4" fillId="0" borderId="101" xfId="0" applyFont="1" applyBorder="1" applyAlignment="1">
      <alignment horizontal="left" vertical="center" wrapText="1"/>
    </xf>
    <xf numFmtId="179" fontId="4" fillId="0" borderId="61" xfId="1" applyNumberFormat="1" applyFont="1" applyFill="1" applyBorder="1" applyAlignment="1">
      <alignment horizontal="right" vertical="center" wrapText="1"/>
    </xf>
    <xf numFmtId="0" fontId="4" fillId="0" borderId="102" xfId="0" applyFont="1" applyBorder="1" applyAlignment="1">
      <alignment horizontal="center" vertical="center" wrapText="1"/>
    </xf>
    <xf numFmtId="176" fontId="4" fillId="0" borderId="24" xfId="0" applyNumberFormat="1" applyFont="1" applyBorder="1" applyAlignment="1">
      <alignment horizontal="right" vertical="center" wrapText="1"/>
    </xf>
    <xf numFmtId="0" fontId="4" fillId="0" borderId="103" xfId="0" applyFont="1" applyBorder="1" applyAlignment="1">
      <alignment horizontal="justify" vertical="center" wrapText="1"/>
    </xf>
    <xf numFmtId="0" fontId="4" fillId="0" borderId="90" xfId="0" applyFont="1" applyBorder="1" applyAlignment="1">
      <alignment horizontal="justify" vertical="center" wrapText="1"/>
    </xf>
    <xf numFmtId="176" fontId="4" fillId="0" borderId="104" xfId="1" applyNumberFormat="1" applyFont="1" applyFill="1" applyBorder="1" applyAlignment="1">
      <alignment horizontal="right" vertical="center" wrapText="1"/>
    </xf>
    <xf numFmtId="0" fontId="4" fillId="0" borderId="105" xfId="0" applyFont="1" applyBorder="1" applyAlignment="1">
      <alignment horizontal="center" vertical="center" wrapText="1"/>
    </xf>
    <xf numFmtId="0" fontId="4" fillId="0" borderId="106" xfId="0" applyFont="1" applyBorder="1" applyAlignment="1">
      <alignment vertical="center" wrapText="1"/>
    </xf>
    <xf numFmtId="0" fontId="4" fillId="0" borderId="106" xfId="0" applyFont="1" applyBorder="1" applyAlignment="1">
      <alignment vertical="center"/>
    </xf>
    <xf numFmtId="0" fontId="4"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862E-6627-4BAA-B5A9-F32ADFE27697}">
  <sheetPr>
    <pageSetUpPr fitToPage="1"/>
  </sheetPr>
  <dimension ref="A1:T43"/>
  <sheetViews>
    <sheetView showGridLines="0" showZeros="0" tabSelected="1" topLeftCell="A8" zoomScale="70" zoomScaleNormal="70" zoomScaleSheetLayoutView="82" workbookViewId="0">
      <selection activeCell="I25" sqref="I25:I28"/>
    </sheetView>
  </sheetViews>
  <sheetFormatPr defaultColWidth="8.75" defaultRowHeight="13.5" x14ac:dyDescent="0.4"/>
  <cols>
    <col min="1" max="3" width="9.25" style="4" customWidth="1"/>
    <col min="4" max="5" width="5" style="4" customWidth="1"/>
    <col min="6" max="6" width="7.125" style="4" customWidth="1"/>
    <col min="7" max="7" width="9.25" style="4" customWidth="1"/>
    <col min="8" max="8" width="7.125" style="4" customWidth="1"/>
    <col min="9" max="9" width="19" style="4" customWidth="1"/>
    <col min="10" max="10" width="9" style="4" customWidth="1"/>
    <col min="11" max="11" width="19" style="4" customWidth="1"/>
    <col min="12" max="12" width="7.125" style="4" customWidth="1"/>
    <col min="13" max="13" width="20.125" style="4" customWidth="1"/>
    <col min="14" max="14" width="7.125" style="4" customWidth="1"/>
    <col min="15" max="15" width="12.125" style="4" customWidth="1"/>
    <col min="16" max="16" width="9.125" style="4" bestFit="1" customWidth="1"/>
    <col min="17" max="18" width="10.625" style="4" customWidth="1"/>
    <col min="19" max="20" width="10.75" style="4" bestFit="1" customWidth="1"/>
    <col min="21" max="16384" width="8.75" style="4"/>
  </cols>
  <sheetData>
    <row r="1" spans="1:20" ht="24.95" customHeight="1" x14ac:dyDescent="0.2">
      <c r="A1" s="1" t="s">
        <v>0</v>
      </c>
      <c r="B1" s="2"/>
      <c r="C1" s="2"/>
      <c r="D1" s="2"/>
      <c r="E1" s="2"/>
      <c r="F1" s="2"/>
      <c r="G1" s="2"/>
      <c r="H1" s="2"/>
      <c r="I1" s="2"/>
      <c r="J1" s="2"/>
      <c r="K1" s="2"/>
      <c r="L1" s="2"/>
      <c r="M1" s="2"/>
      <c r="N1" s="3"/>
    </row>
    <row r="2" spans="1:20" ht="24.95" customHeight="1" x14ac:dyDescent="0.4">
      <c r="A2" s="5" t="s">
        <v>1</v>
      </c>
      <c r="B2" s="2"/>
      <c r="C2" s="2"/>
      <c r="D2" s="2"/>
      <c r="E2" s="2"/>
      <c r="F2" s="2"/>
      <c r="G2" s="2"/>
      <c r="H2" s="2"/>
      <c r="I2" s="2"/>
      <c r="J2" s="2"/>
      <c r="K2" s="2"/>
      <c r="L2" s="2"/>
      <c r="M2" s="2"/>
      <c r="N2" s="2"/>
    </row>
    <row r="3" spans="1:20" ht="15" customHeight="1" thickBot="1" x14ac:dyDescent="0.45">
      <c r="A3" s="2"/>
      <c r="B3" s="2"/>
      <c r="C3" s="2"/>
      <c r="D3" s="2"/>
      <c r="E3" s="2"/>
      <c r="F3" s="2"/>
      <c r="G3" s="2"/>
      <c r="H3" s="2"/>
      <c r="I3" s="2"/>
      <c r="J3" s="2"/>
      <c r="K3" s="6"/>
      <c r="L3" s="6"/>
      <c r="M3" s="6"/>
      <c r="N3" s="6"/>
      <c r="Q3" s="7"/>
      <c r="R3" s="7"/>
      <c r="S3" s="7"/>
      <c r="T3" s="7"/>
    </row>
    <row r="4" spans="1:20" ht="38.1" customHeight="1" thickTop="1" thickBot="1" x14ac:dyDescent="0.45">
      <c r="A4" s="8" t="s">
        <v>2</v>
      </c>
      <c r="B4" s="9"/>
      <c r="C4" s="10"/>
      <c r="D4" s="11"/>
      <c r="E4" s="11"/>
      <c r="F4" s="11"/>
      <c r="G4" s="11" t="s">
        <v>3</v>
      </c>
      <c r="H4" s="12"/>
      <c r="I4" s="10" t="s">
        <v>4</v>
      </c>
      <c r="J4" s="11"/>
      <c r="K4" s="12" t="s">
        <v>5</v>
      </c>
      <c r="L4" s="13"/>
      <c r="M4" s="14" t="s">
        <v>6</v>
      </c>
      <c r="N4" s="15"/>
      <c r="Q4" s="7"/>
      <c r="R4" s="7"/>
      <c r="S4" s="16"/>
      <c r="T4" s="16"/>
    </row>
    <row r="5" spans="1:20" ht="15" customHeight="1" thickTop="1" thickBot="1" x14ac:dyDescent="0.45">
      <c r="A5" s="17"/>
      <c r="B5" s="17"/>
      <c r="C5" s="17"/>
      <c r="D5" s="17"/>
      <c r="E5" s="17"/>
      <c r="F5" s="17"/>
      <c r="G5" s="17"/>
      <c r="H5" s="17"/>
      <c r="I5" s="17"/>
      <c r="J5" s="17"/>
      <c r="K5" s="17"/>
      <c r="L5" s="17"/>
      <c r="M5" s="17"/>
      <c r="N5" s="17"/>
      <c r="Q5" s="18"/>
      <c r="R5" s="18"/>
      <c r="S5" s="19"/>
      <c r="T5" s="19"/>
    </row>
    <row r="6" spans="1:20" ht="32.1" customHeight="1" thickBot="1" x14ac:dyDescent="0.45">
      <c r="A6" s="20" t="s">
        <v>7</v>
      </c>
      <c r="B6" s="21"/>
      <c r="C6" s="21"/>
      <c r="D6" s="21"/>
      <c r="E6" s="21"/>
      <c r="F6" s="21"/>
      <c r="G6" s="21" t="s">
        <v>8</v>
      </c>
      <c r="H6" s="21"/>
      <c r="I6" s="22" t="s">
        <v>9</v>
      </c>
      <c r="J6" s="23"/>
      <c r="K6" s="24" t="s">
        <v>10</v>
      </c>
      <c r="L6" s="24"/>
      <c r="M6" s="21" t="s">
        <v>11</v>
      </c>
      <c r="N6" s="25"/>
      <c r="S6" s="26"/>
      <c r="T6" s="26"/>
    </row>
    <row r="7" spans="1:20" ht="32.1" customHeight="1" x14ac:dyDescent="0.4">
      <c r="A7" s="27" t="s">
        <v>12</v>
      </c>
      <c r="B7" s="28" t="s">
        <v>13</v>
      </c>
      <c r="C7" s="28" t="s">
        <v>14</v>
      </c>
      <c r="D7" s="29" t="s">
        <v>15</v>
      </c>
      <c r="E7" s="30"/>
      <c r="F7" s="31" t="s">
        <v>16</v>
      </c>
      <c r="G7" s="32"/>
      <c r="H7" s="33" t="s">
        <v>17</v>
      </c>
      <c r="I7" s="34">
        <v>88000</v>
      </c>
      <c r="J7" s="35" t="s">
        <v>18</v>
      </c>
      <c r="K7" s="36" t="str">
        <f t="shared" ref="K7:K23" ca="1" si="0">IF(G7="","",G7*I7)</f>
        <v/>
      </c>
      <c r="L7" s="32" t="s">
        <v>19</v>
      </c>
      <c r="M7" s="37"/>
      <c r="N7" s="38" t="s">
        <v>20</v>
      </c>
      <c r="O7" s="39">
        <f ca="1">MIN(K7:M7)</f>
        <v>0</v>
      </c>
    </row>
    <row r="8" spans="1:20" ht="32.1" customHeight="1" x14ac:dyDescent="0.4">
      <c r="A8" s="40"/>
      <c r="B8" s="41"/>
      <c r="C8" s="41"/>
      <c r="D8" s="42"/>
      <c r="E8" s="43"/>
      <c r="F8" s="44" t="s">
        <v>21</v>
      </c>
      <c r="G8" s="45"/>
      <c r="H8" s="44" t="s">
        <v>17</v>
      </c>
      <c r="I8" s="46">
        <v>64000</v>
      </c>
      <c r="J8" s="47" t="s">
        <v>18</v>
      </c>
      <c r="K8" s="48" t="str">
        <f t="shared" ca="1" si="0"/>
        <v/>
      </c>
      <c r="L8" s="45" t="s">
        <v>19</v>
      </c>
      <c r="M8" s="49"/>
      <c r="N8" s="50" t="s">
        <v>20</v>
      </c>
      <c r="O8" s="39">
        <f t="shared" ref="O8:O32" ca="1" si="1">MIN(K8:M8)</f>
        <v>0</v>
      </c>
    </row>
    <row r="9" spans="1:20" ht="32.1" customHeight="1" x14ac:dyDescent="0.4">
      <c r="A9" s="40"/>
      <c r="B9" s="41"/>
      <c r="C9" s="41"/>
      <c r="D9" s="51"/>
      <c r="E9" s="52"/>
      <c r="F9" s="53" t="s">
        <v>22</v>
      </c>
      <c r="G9" s="54"/>
      <c r="H9" s="55" t="s">
        <v>17</v>
      </c>
      <c r="I9" s="56">
        <v>24000</v>
      </c>
      <c r="J9" s="57" t="s">
        <v>18</v>
      </c>
      <c r="K9" s="58" t="str">
        <f t="shared" ca="1" si="0"/>
        <v/>
      </c>
      <c r="L9" s="59" t="s">
        <v>19</v>
      </c>
      <c r="M9" s="60"/>
      <c r="N9" s="61" t="s">
        <v>20</v>
      </c>
      <c r="O9" s="39">
        <f t="shared" ca="1" si="1"/>
        <v>0</v>
      </c>
    </row>
    <row r="10" spans="1:20" ht="32.1" customHeight="1" x14ac:dyDescent="0.4">
      <c r="A10" s="40"/>
      <c r="B10" s="41"/>
      <c r="C10" s="41"/>
      <c r="D10" s="62" t="s">
        <v>23</v>
      </c>
      <c r="E10" s="63"/>
      <c r="F10" s="33" t="s">
        <v>16</v>
      </c>
      <c r="G10" s="32"/>
      <c r="H10" s="33" t="s">
        <v>24</v>
      </c>
      <c r="I10" s="34">
        <v>200000</v>
      </c>
      <c r="J10" s="35" t="s">
        <v>25</v>
      </c>
      <c r="K10" s="36" t="str">
        <f t="shared" ca="1" si="0"/>
        <v/>
      </c>
      <c r="L10" s="33" t="s">
        <v>19</v>
      </c>
      <c r="M10" s="64"/>
      <c r="N10" s="65" t="s">
        <v>20</v>
      </c>
      <c r="O10" s="39">
        <f t="shared" ca="1" si="1"/>
        <v>0</v>
      </c>
    </row>
    <row r="11" spans="1:20" ht="32.1" customHeight="1" x14ac:dyDescent="0.4">
      <c r="A11" s="40"/>
      <c r="B11" s="41"/>
      <c r="C11" s="41"/>
      <c r="D11" s="42"/>
      <c r="E11" s="43"/>
      <c r="F11" s="44" t="s">
        <v>21</v>
      </c>
      <c r="G11" s="45"/>
      <c r="H11" s="44" t="s">
        <v>24</v>
      </c>
      <c r="I11" s="46">
        <v>160000</v>
      </c>
      <c r="J11" s="47" t="s">
        <v>25</v>
      </c>
      <c r="K11" s="48" t="str">
        <f t="shared" ca="1" si="0"/>
        <v/>
      </c>
      <c r="L11" s="44" t="s">
        <v>19</v>
      </c>
      <c r="M11" s="49"/>
      <c r="N11" s="50" t="s">
        <v>20</v>
      </c>
      <c r="O11" s="39">
        <f t="shared" ca="1" si="1"/>
        <v>0</v>
      </c>
    </row>
    <row r="12" spans="1:20" ht="32.1" customHeight="1" x14ac:dyDescent="0.4">
      <c r="A12" s="40"/>
      <c r="B12" s="41"/>
      <c r="C12" s="41"/>
      <c r="D12" s="51"/>
      <c r="E12" s="52"/>
      <c r="F12" s="53" t="s">
        <v>22</v>
      </c>
      <c r="G12" s="54"/>
      <c r="H12" s="55" t="s">
        <v>24</v>
      </c>
      <c r="I12" s="56">
        <v>136000</v>
      </c>
      <c r="J12" s="57" t="s">
        <v>25</v>
      </c>
      <c r="K12" s="58" t="str">
        <f t="shared" ca="1" si="0"/>
        <v/>
      </c>
      <c r="L12" s="53" t="s">
        <v>19</v>
      </c>
      <c r="M12" s="60"/>
      <c r="N12" s="61" t="s">
        <v>20</v>
      </c>
      <c r="O12" s="39">
        <f t="shared" ca="1" si="1"/>
        <v>0</v>
      </c>
    </row>
    <row r="13" spans="1:20" ht="32.1" customHeight="1" x14ac:dyDescent="0.4">
      <c r="A13" s="40"/>
      <c r="B13" s="41"/>
      <c r="C13" s="41"/>
      <c r="D13" s="62" t="s">
        <v>26</v>
      </c>
      <c r="E13" s="63"/>
      <c r="F13" s="33" t="s">
        <v>16</v>
      </c>
      <c r="G13" s="66"/>
      <c r="H13" s="67" t="s">
        <v>24</v>
      </c>
      <c r="I13" s="68">
        <v>200000</v>
      </c>
      <c r="J13" s="69" t="s">
        <v>25</v>
      </c>
      <c r="K13" s="70" t="str">
        <f t="shared" ca="1" si="0"/>
        <v/>
      </c>
      <c r="L13" s="66" t="s">
        <v>19</v>
      </c>
      <c r="M13" s="64"/>
      <c r="N13" s="65" t="s">
        <v>20</v>
      </c>
      <c r="O13" s="39">
        <f t="shared" ca="1" si="1"/>
        <v>0</v>
      </c>
    </row>
    <row r="14" spans="1:20" ht="32.1" customHeight="1" x14ac:dyDescent="0.4">
      <c r="A14" s="40"/>
      <c r="B14" s="41"/>
      <c r="C14" s="41"/>
      <c r="D14" s="42"/>
      <c r="E14" s="43"/>
      <c r="F14" s="44" t="s">
        <v>21</v>
      </c>
      <c r="G14" s="45"/>
      <c r="H14" s="44" t="s">
        <v>24</v>
      </c>
      <c r="I14" s="46">
        <v>160000</v>
      </c>
      <c r="J14" s="47" t="s">
        <v>25</v>
      </c>
      <c r="K14" s="48" t="str">
        <f t="shared" ca="1" si="0"/>
        <v/>
      </c>
      <c r="L14" s="45" t="s">
        <v>19</v>
      </c>
      <c r="M14" s="49"/>
      <c r="N14" s="50" t="s">
        <v>20</v>
      </c>
      <c r="O14" s="39">
        <f t="shared" ca="1" si="1"/>
        <v>0</v>
      </c>
    </row>
    <row r="15" spans="1:20" ht="32.1" customHeight="1" x14ac:dyDescent="0.4">
      <c r="A15" s="40"/>
      <c r="B15" s="41"/>
      <c r="C15" s="71"/>
      <c r="D15" s="51"/>
      <c r="E15" s="52"/>
      <c r="F15" s="53" t="s">
        <v>22</v>
      </c>
      <c r="G15" s="54"/>
      <c r="H15" s="55" t="s">
        <v>24</v>
      </c>
      <c r="I15" s="56">
        <v>136000</v>
      </c>
      <c r="J15" s="57" t="s">
        <v>25</v>
      </c>
      <c r="K15" s="58" t="str">
        <f t="shared" ca="1" si="0"/>
        <v/>
      </c>
      <c r="L15" s="59" t="s">
        <v>19</v>
      </c>
      <c r="M15" s="60"/>
      <c r="N15" s="61" t="s">
        <v>20</v>
      </c>
      <c r="O15" s="39">
        <f t="shared" ca="1" si="1"/>
        <v>0</v>
      </c>
    </row>
    <row r="16" spans="1:20" ht="32.1" customHeight="1" x14ac:dyDescent="0.4">
      <c r="A16" s="40"/>
      <c r="B16" s="41"/>
      <c r="C16" s="62" t="s">
        <v>27</v>
      </c>
      <c r="D16" s="72"/>
      <c r="E16" s="73"/>
      <c r="F16" s="33" t="s">
        <v>16</v>
      </c>
      <c r="G16" s="32"/>
      <c r="H16" s="33" t="s">
        <v>24</v>
      </c>
      <c r="I16" s="34">
        <v>288000</v>
      </c>
      <c r="J16" s="35" t="s">
        <v>25</v>
      </c>
      <c r="K16" s="36" t="str">
        <f t="shared" ca="1" si="0"/>
        <v/>
      </c>
      <c r="L16" s="32" t="s">
        <v>19</v>
      </c>
      <c r="M16" s="64"/>
      <c r="N16" s="65" t="s">
        <v>20</v>
      </c>
      <c r="O16" s="39">
        <f t="shared" ca="1" si="1"/>
        <v>0</v>
      </c>
    </row>
    <row r="17" spans="1:18" ht="32.1" customHeight="1" x14ac:dyDescent="0.4">
      <c r="A17" s="40"/>
      <c r="B17" s="71"/>
      <c r="C17" s="51"/>
      <c r="D17" s="74"/>
      <c r="E17" s="75"/>
      <c r="F17" s="53" t="s">
        <v>22</v>
      </c>
      <c r="G17" s="54"/>
      <c r="H17" s="55" t="s">
        <v>24</v>
      </c>
      <c r="I17" s="56">
        <v>256000</v>
      </c>
      <c r="J17" s="57" t="s">
        <v>25</v>
      </c>
      <c r="K17" s="58" t="str">
        <f t="shared" ca="1" si="0"/>
        <v/>
      </c>
      <c r="L17" s="59" t="s">
        <v>19</v>
      </c>
      <c r="M17" s="60"/>
      <c r="N17" s="61" t="s">
        <v>20</v>
      </c>
      <c r="O17" s="39">
        <f t="shared" ca="1" si="1"/>
        <v>0</v>
      </c>
    </row>
    <row r="18" spans="1:18" ht="32.1" customHeight="1" x14ac:dyDescent="0.4">
      <c r="A18" s="40"/>
      <c r="B18" s="76" t="s">
        <v>28</v>
      </c>
      <c r="C18" s="77"/>
      <c r="D18" s="62" t="s">
        <v>29</v>
      </c>
      <c r="E18" s="63"/>
      <c r="F18" s="33" t="s">
        <v>30</v>
      </c>
      <c r="G18" s="78"/>
      <c r="H18" s="33" t="s">
        <v>31</v>
      </c>
      <c r="I18" s="79">
        <v>168000</v>
      </c>
      <c r="J18" s="80" t="s">
        <v>32</v>
      </c>
      <c r="K18" s="36" t="str">
        <f t="shared" ca="1" si="0"/>
        <v/>
      </c>
      <c r="L18" s="32" t="s">
        <v>19</v>
      </c>
      <c r="M18" s="64"/>
      <c r="N18" s="65" t="s">
        <v>20</v>
      </c>
      <c r="O18" s="39">
        <f t="shared" ca="1" si="1"/>
        <v>0</v>
      </c>
    </row>
    <row r="19" spans="1:18" ht="32.1" customHeight="1" x14ac:dyDescent="0.4">
      <c r="A19" s="40"/>
      <c r="B19" s="81"/>
      <c r="C19" s="82"/>
      <c r="D19" s="51"/>
      <c r="E19" s="52"/>
      <c r="F19" s="55" t="s">
        <v>33</v>
      </c>
      <c r="G19" s="83"/>
      <c r="H19" s="55" t="s">
        <v>31</v>
      </c>
      <c r="I19" s="84">
        <v>252000</v>
      </c>
      <c r="J19" s="85" t="s">
        <v>32</v>
      </c>
      <c r="K19" s="58" t="str">
        <f t="shared" ca="1" si="0"/>
        <v/>
      </c>
      <c r="L19" s="59" t="s">
        <v>19</v>
      </c>
      <c r="M19" s="60"/>
      <c r="N19" s="61" t="s">
        <v>20</v>
      </c>
      <c r="O19" s="39">
        <f t="shared" ca="1" si="1"/>
        <v>0</v>
      </c>
    </row>
    <row r="20" spans="1:18" ht="32.1" customHeight="1" x14ac:dyDescent="0.4">
      <c r="A20" s="40"/>
      <c r="B20" s="81"/>
      <c r="C20" s="82"/>
      <c r="D20" s="62" t="s">
        <v>34</v>
      </c>
      <c r="E20" s="63"/>
      <c r="F20" s="33" t="s">
        <v>30</v>
      </c>
      <c r="G20" s="78"/>
      <c r="H20" s="33" t="s">
        <v>31</v>
      </c>
      <c r="I20" s="79">
        <v>60000</v>
      </c>
      <c r="J20" s="80" t="s">
        <v>32</v>
      </c>
      <c r="K20" s="36" t="str">
        <f t="shared" ca="1" si="0"/>
        <v/>
      </c>
      <c r="L20" s="32" t="s">
        <v>19</v>
      </c>
      <c r="M20" s="64"/>
      <c r="N20" s="65" t="s">
        <v>20</v>
      </c>
      <c r="O20" s="39">
        <f t="shared" ca="1" si="1"/>
        <v>0</v>
      </c>
    </row>
    <row r="21" spans="1:18" ht="32.1" customHeight="1" x14ac:dyDescent="0.4">
      <c r="A21" s="40"/>
      <c r="B21" s="81"/>
      <c r="C21" s="82"/>
      <c r="D21" s="51"/>
      <c r="E21" s="52"/>
      <c r="F21" s="55" t="s">
        <v>33</v>
      </c>
      <c r="G21" s="86"/>
      <c r="H21" s="55" t="s">
        <v>31</v>
      </c>
      <c r="I21" s="84">
        <v>102000</v>
      </c>
      <c r="J21" s="87" t="s">
        <v>32</v>
      </c>
      <c r="K21" s="58" t="str">
        <f t="shared" ca="1" si="0"/>
        <v/>
      </c>
      <c r="L21" s="59" t="s">
        <v>19</v>
      </c>
      <c r="M21" s="60"/>
      <c r="N21" s="61" t="s">
        <v>20</v>
      </c>
      <c r="O21" s="39">
        <f t="shared" ca="1" si="1"/>
        <v>0</v>
      </c>
    </row>
    <row r="22" spans="1:18" ht="32.1" customHeight="1" x14ac:dyDescent="0.4">
      <c r="A22" s="40"/>
      <c r="B22" s="81"/>
      <c r="C22" s="82"/>
      <c r="D22" s="62" t="s">
        <v>35</v>
      </c>
      <c r="E22" s="63"/>
      <c r="F22" s="33" t="s">
        <v>30</v>
      </c>
      <c r="G22" s="78"/>
      <c r="H22" s="33" t="s">
        <v>31</v>
      </c>
      <c r="I22" s="79">
        <v>210000</v>
      </c>
      <c r="J22" s="80" t="s">
        <v>32</v>
      </c>
      <c r="K22" s="36" t="str">
        <f t="shared" ca="1" si="0"/>
        <v/>
      </c>
      <c r="L22" s="32" t="s">
        <v>19</v>
      </c>
      <c r="M22" s="64"/>
      <c r="N22" s="65" t="s">
        <v>20</v>
      </c>
      <c r="O22" s="39">
        <f t="shared" ca="1" si="1"/>
        <v>0</v>
      </c>
    </row>
    <row r="23" spans="1:18" ht="32.1" customHeight="1" thickBot="1" x14ac:dyDescent="0.45">
      <c r="A23" s="40"/>
      <c r="B23" s="88"/>
      <c r="C23" s="89"/>
      <c r="D23" s="90"/>
      <c r="E23" s="91"/>
      <c r="F23" s="92" t="s">
        <v>33</v>
      </c>
      <c r="G23" s="93"/>
      <c r="H23" s="92" t="s">
        <v>31</v>
      </c>
      <c r="I23" s="94">
        <v>316000</v>
      </c>
      <c r="J23" s="95" t="s">
        <v>32</v>
      </c>
      <c r="K23" s="96" t="str">
        <f t="shared" ca="1" si="0"/>
        <v/>
      </c>
      <c r="L23" s="97" t="s">
        <v>19</v>
      </c>
      <c r="M23" s="98"/>
      <c r="N23" s="99" t="s">
        <v>20</v>
      </c>
      <c r="O23" s="39">
        <f t="shared" ca="1" si="1"/>
        <v>0</v>
      </c>
    </row>
    <row r="24" spans="1:18" ht="32.1" customHeight="1" thickTop="1" thickBot="1" x14ac:dyDescent="0.45">
      <c r="A24" s="100"/>
      <c r="B24" s="101" t="s">
        <v>36</v>
      </c>
      <c r="C24" s="102"/>
      <c r="D24" s="102"/>
      <c r="E24" s="102"/>
      <c r="F24" s="102"/>
      <c r="G24" s="102"/>
      <c r="H24" s="102"/>
      <c r="I24" s="102"/>
      <c r="J24" s="102"/>
      <c r="K24" s="102"/>
      <c r="L24" s="103"/>
      <c r="M24" s="104">
        <f ca="1">SUM(O7:O23)</f>
        <v>0</v>
      </c>
      <c r="N24" s="105" t="s">
        <v>19</v>
      </c>
    </row>
    <row r="25" spans="1:18" ht="32.1" customHeight="1" x14ac:dyDescent="0.4">
      <c r="A25" s="106" t="s">
        <v>37</v>
      </c>
      <c r="B25" s="107" t="s">
        <v>38</v>
      </c>
      <c r="C25" s="108"/>
      <c r="D25" s="108"/>
      <c r="E25" s="108"/>
      <c r="F25" s="109"/>
      <c r="G25" s="110"/>
      <c r="H25" s="111" t="s">
        <v>39</v>
      </c>
      <c r="I25" s="112">
        <v>452000</v>
      </c>
      <c r="J25" s="113" t="s">
        <v>40</v>
      </c>
      <c r="K25" s="114" t="str">
        <f ca="1">IF(G25="","",G25*I25)</f>
        <v/>
      </c>
      <c r="L25" s="111" t="s">
        <v>19</v>
      </c>
      <c r="M25" s="115"/>
      <c r="N25" s="116" t="s">
        <v>19</v>
      </c>
      <c r="O25" s="39">
        <f t="shared" ca="1" si="1"/>
        <v>0</v>
      </c>
    </row>
    <row r="26" spans="1:18" ht="32.1" customHeight="1" x14ac:dyDescent="0.4">
      <c r="A26" s="117"/>
      <c r="B26" s="118" t="s">
        <v>41</v>
      </c>
      <c r="C26" s="119"/>
      <c r="D26" s="119"/>
      <c r="E26" s="119"/>
      <c r="F26" s="120"/>
      <c r="G26" s="121"/>
      <c r="H26" s="122" t="s">
        <v>39</v>
      </c>
      <c r="I26" s="123">
        <v>437000</v>
      </c>
      <c r="J26" s="124" t="s">
        <v>42</v>
      </c>
      <c r="K26" s="114" t="str">
        <f ca="1">IF(G26="","",G26*I26)</f>
        <v/>
      </c>
      <c r="L26" s="122" t="s">
        <v>19</v>
      </c>
      <c r="M26" s="125"/>
      <c r="N26" s="126" t="s">
        <v>19</v>
      </c>
      <c r="O26" s="39">
        <f t="shared" ca="1" si="1"/>
        <v>0</v>
      </c>
    </row>
    <row r="27" spans="1:18" ht="32.1" customHeight="1" x14ac:dyDescent="0.4">
      <c r="A27" s="117"/>
      <c r="B27" s="127" t="s">
        <v>43</v>
      </c>
      <c r="C27" s="119"/>
      <c r="D27" s="119"/>
      <c r="E27" s="119"/>
      <c r="F27" s="120"/>
      <c r="G27" s="128"/>
      <c r="H27" s="129" t="s">
        <v>39</v>
      </c>
      <c r="I27" s="130">
        <v>279000</v>
      </c>
      <c r="J27" s="131" t="s">
        <v>44</v>
      </c>
      <c r="K27" s="132" t="str">
        <f ca="1">IF(G27="","",G27*I27)</f>
        <v/>
      </c>
      <c r="L27" s="133" t="s">
        <v>19</v>
      </c>
      <c r="M27" s="134"/>
      <c r="N27" s="135" t="s">
        <v>19</v>
      </c>
      <c r="O27" s="39">
        <f t="shared" ca="1" si="1"/>
        <v>0</v>
      </c>
      <c r="Q27" s="136"/>
      <c r="R27" s="136"/>
    </row>
    <row r="28" spans="1:18" ht="32.1" customHeight="1" x14ac:dyDescent="0.4">
      <c r="A28" s="117"/>
      <c r="B28" s="127" t="s">
        <v>45</v>
      </c>
      <c r="C28" s="119"/>
      <c r="D28" s="119"/>
      <c r="E28" s="119"/>
      <c r="F28" s="120"/>
      <c r="G28" s="137"/>
      <c r="H28" s="129" t="s">
        <v>46</v>
      </c>
      <c r="I28" s="138">
        <v>63000</v>
      </c>
      <c r="J28" s="124" t="s">
        <v>47</v>
      </c>
      <c r="K28" s="114" t="str">
        <f ca="1">IF(G28="","",G28*I28)</f>
        <v/>
      </c>
      <c r="L28" s="122" t="s">
        <v>19</v>
      </c>
      <c r="M28" s="125"/>
      <c r="N28" s="126" t="s">
        <v>20</v>
      </c>
      <c r="O28" s="39">
        <f t="shared" ca="1" si="1"/>
        <v>0</v>
      </c>
    </row>
    <row r="29" spans="1:18" ht="32.1" customHeight="1" x14ac:dyDescent="0.4">
      <c r="A29" s="117"/>
      <c r="B29" s="127" t="s">
        <v>48</v>
      </c>
      <c r="C29" s="139"/>
      <c r="D29" s="139"/>
      <c r="E29" s="139"/>
      <c r="F29" s="140"/>
      <c r="G29" s="141"/>
      <c r="H29" s="129" t="s">
        <v>46</v>
      </c>
      <c r="I29" s="142"/>
      <c r="J29" s="143"/>
      <c r="K29" s="143"/>
      <c r="L29" s="144"/>
      <c r="M29" s="125"/>
      <c r="N29" s="126" t="s">
        <v>20</v>
      </c>
      <c r="O29" s="39">
        <f t="shared" ca="1" si="1"/>
        <v>0</v>
      </c>
    </row>
    <row r="30" spans="1:18" ht="32.1" customHeight="1" x14ac:dyDescent="0.4">
      <c r="A30" s="117"/>
      <c r="B30" s="145" t="s">
        <v>49</v>
      </c>
      <c r="C30" s="119"/>
      <c r="D30" s="119"/>
      <c r="E30" s="119"/>
      <c r="F30" s="120"/>
      <c r="G30" s="146"/>
      <c r="H30" s="55" t="s">
        <v>39</v>
      </c>
      <c r="I30" s="147"/>
      <c r="J30" s="148"/>
      <c r="K30" s="148"/>
      <c r="L30" s="149"/>
      <c r="M30" s="150"/>
      <c r="N30" s="151" t="s">
        <v>19</v>
      </c>
      <c r="O30" s="39">
        <f t="shared" ca="1" si="1"/>
        <v>0</v>
      </c>
    </row>
    <row r="31" spans="1:18" ht="32.1" customHeight="1" x14ac:dyDescent="0.4">
      <c r="A31" s="117"/>
      <c r="B31" s="127" t="s">
        <v>50</v>
      </c>
      <c r="C31" s="119"/>
      <c r="D31" s="119"/>
      <c r="E31" s="119"/>
      <c r="F31" s="120"/>
      <c r="G31" s="152"/>
      <c r="H31" s="129" t="s">
        <v>39</v>
      </c>
      <c r="I31" s="138">
        <v>510000</v>
      </c>
      <c r="J31" s="124" t="s">
        <v>47</v>
      </c>
      <c r="K31" s="153" t="str">
        <f ca="1">IF(G31="","",M31)</f>
        <v/>
      </c>
      <c r="L31" s="152" t="s">
        <v>19</v>
      </c>
      <c r="M31" s="125"/>
      <c r="N31" s="154" t="s">
        <v>19</v>
      </c>
      <c r="O31" s="39">
        <f t="shared" ca="1" si="1"/>
        <v>0</v>
      </c>
    </row>
    <row r="32" spans="1:18" ht="32.1" customHeight="1" thickBot="1" x14ac:dyDescent="0.45">
      <c r="A32" s="117"/>
      <c r="B32" s="155" t="s">
        <v>51</v>
      </c>
      <c r="C32" s="156"/>
      <c r="D32" s="156"/>
      <c r="E32" s="156"/>
      <c r="F32" s="157"/>
      <c r="G32" s="152"/>
      <c r="H32" s="129" t="s">
        <v>39</v>
      </c>
      <c r="I32" s="158"/>
      <c r="J32" s="159"/>
      <c r="K32" s="159"/>
      <c r="L32" s="160"/>
      <c r="M32" s="161"/>
      <c r="N32" s="162" t="s">
        <v>19</v>
      </c>
      <c r="O32" s="39">
        <f t="shared" ca="1" si="1"/>
        <v>0</v>
      </c>
    </row>
    <row r="33" spans="1:15" ht="32.1" customHeight="1" thickTop="1" x14ac:dyDescent="0.4">
      <c r="A33" s="117"/>
      <c r="B33" s="163" t="s">
        <v>52</v>
      </c>
      <c r="C33" s="164"/>
      <c r="D33" s="164"/>
      <c r="E33" s="164"/>
      <c r="F33" s="164"/>
      <c r="G33" s="164"/>
      <c r="H33" s="164"/>
      <c r="I33" s="164"/>
      <c r="J33" s="164"/>
      <c r="K33" s="164"/>
      <c r="L33" s="165"/>
      <c r="M33" s="166">
        <f ca="1">SUM(O25:O32)</f>
        <v>0</v>
      </c>
      <c r="N33" s="167" t="s">
        <v>19</v>
      </c>
    </row>
    <row r="34" spans="1:15" ht="32.1" customHeight="1" thickBot="1" x14ac:dyDescent="0.45">
      <c r="A34" s="168"/>
      <c r="B34" s="169" t="s">
        <v>53</v>
      </c>
      <c r="C34" s="170"/>
      <c r="D34" s="170"/>
      <c r="E34" s="170"/>
      <c r="F34" s="170"/>
      <c r="G34" s="170"/>
      <c r="H34" s="170"/>
      <c r="I34" s="170"/>
      <c r="J34" s="170"/>
      <c r="K34" s="170"/>
      <c r="L34" s="171"/>
      <c r="M34" s="104">
        <f ca="1">IF(M33&gt;M24,M24,M33)</f>
        <v>0</v>
      </c>
      <c r="N34" s="172" t="s">
        <v>20</v>
      </c>
    </row>
    <row r="35" spans="1:15" ht="32.1" customHeight="1" x14ac:dyDescent="0.4">
      <c r="A35" s="173" t="s">
        <v>54</v>
      </c>
      <c r="B35" s="174" t="s">
        <v>55</v>
      </c>
      <c r="C35" s="175"/>
      <c r="D35" s="175"/>
      <c r="E35" s="175"/>
      <c r="F35" s="175"/>
      <c r="G35" s="175"/>
      <c r="H35" s="175"/>
      <c r="I35" s="175"/>
      <c r="J35" s="175"/>
      <c r="K35" s="175"/>
      <c r="L35" s="176"/>
      <c r="M35" s="177"/>
      <c r="N35" s="178" t="s">
        <v>20</v>
      </c>
      <c r="O35" s="39">
        <f t="shared" ref="O35" ca="1" si="2">MIN(K35:M35)</f>
        <v>0</v>
      </c>
    </row>
    <row r="36" spans="1:15" ht="32.1" customHeight="1" x14ac:dyDescent="0.4">
      <c r="A36" s="179"/>
      <c r="B36" s="180" t="s">
        <v>56</v>
      </c>
      <c r="C36" s="181"/>
      <c r="D36" s="181"/>
      <c r="E36" s="181"/>
      <c r="F36" s="181"/>
      <c r="G36" s="181"/>
      <c r="H36" s="181"/>
      <c r="I36" s="181"/>
      <c r="J36" s="181"/>
      <c r="K36" s="181"/>
      <c r="L36" s="182"/>
      <c r="M36" s="183"/>
      <c r="N36" s="184" t="s">
        <v>20</v>
      </c>
    </row>
    <row r="37" spans="1:15" ht="32.1" customHeight="1" thickBot="1" x14ac:dyDescent="0.45">
      <c r="A37" s="179"/>
      <c r="B37" s="185" t="s">
        <v>57</v>
      </c>
      <c r="C37" s="186"/>
      <c r="D37" s="186"/>
      <c r="E37" s="186"/>
      <c r="F37" s="186"/>
      <c r="G37" s="186"/>
      <c r="H37" s="186"/>
      <c r="I37" s="186"/>
      <c r="J37" s="186"/>
      <c r="K37" s="186"/>
      <c r="L37" s="187"/>
      <c r="M37" s="188"/>
      <c r="N37" s="162" t="s">
        <v>20</v>
      </c>
    </row>
    <row r="38" spans="1:15" ht="32.1" customHeight="1" thickTop="1" thickBot="1" x14ac:dyDescent="0.45">
      <c r="A38" s="189"/>
      <c r="B38" s="190" t="s">
        <v>58</v>
      </c>
      <c r="C38" s="191"/>
      <c r="D38" s="191"/>
      <c r="E38" s="191"/>
      <c r="F38" s="191"/>
      <c r="G38" s="191"/>
      <c r="H38" s="191"/>
      <c r="I38" s="191"/>
      <c r="J38" s="191"/>
      <c r="K38" s="191"/>
      <c r="L38" s="192"/>
      <c r="M38" s="193">
        <f ca="1">SUM(M35:M37)</f>
        <v>0</v>
      </c>
      <c r="N38" s="194" t="s">
        <v>20</v>
      </c>
    </row>
    <row r="39" spans="1:15" ht="32.1" customHeight="1" x14ac:dyDescent="0.4">
      <c r="A39" s="195" t="s">
        <v>59</v>
      </c>
      <c r="B39" s="196"/>
      <c r="C39" s="196"/>
      <c r="D39" s="196"/>
      <c r="E39" s="196"/>
      <c r="F39" s="196"/>
      <c r="G39" s="197" t="s">
        <v>60</v>
      </c>
      <c r="H39" s="196"/>
      <c r="I39" s="196"/>
      <c r="J39" s="196"/>
      <c r="K39" s="196"/>
      <c r="L39" s="198"/>
      <c r="M39" s="199">
        <f ca="1">M24+M34+M38</f>
        <v>0</v>
      </c>
      <c r="N39" s="200" t="s">
        <v>61</v>
      </c>
    </row>
    <row r="40" spans="1:15" ht="32.1" customHeight="1" x14ac:dyDescent="0.4">
      <c r="A40" s="201" t="s">
        <v>62</v>
      </c>
      <c r="B40" s="139"/>
      <c r="C40" s="139"/>
      <c r="D40" s="139"/>
      <c r="E40" s="139"/>
      <c r="F40" s="139"/>
      <c r="G40" s="127" t="s">
        <v>63</v>
      </c>
      <c r="H40" s="139"/>
      <c r="I40" s="139"/>
      <c r="J40" s="139"/>
      <c r="K40" s="139"/>
      <c r="L40" s="140"/>
      <c r="M40" s="202">
        <f ca="1">IF(M4="","",IF(M4="2/5",ROUNDDOWN(M39*2/5,-3)))</f>
        <v>0</v>
      </c>
      <c r="N40" s="203" t="s">
        <v>19</v>
      </c>
    </row>
    <row r="41" spans="1:15" ht="32.1" customHeight="1" thickBot="1" x14ac:dyDescent="0.45">
      <c r="A41" s="201" t="s">
        <v>64</v>
      </c>
      <c r="B41" s="139"/>
      <c r="C41" s="139"/>
      <c r="D41" s="139"/>
      <c r="E41" s="181"/>
      <c r="F41" s="181"/>
      <c r="G41" s="181"/>
      <c r="H41" s="181"/>
      <c r="I41" s="181"/>
      <c r="J41" s="181"/>
      <c r="K41" s="181"/>
      <c r="L41" s="182"/>
      <c r="M41" s="204">
        <v>300000</v>
      </c>
      <c r="N41" s="184" t="s">
        <v>20</v>
      </c>
    </row>
    <row r="42" spans="1:15" ht="32.1" customHeight="1" thickTop="1" thickBot="1" x14ac:dyDescent="0.45">
      <c r="A42" s="205" t="s">
        <v>65</v>
      </c>
      <c r="B42" s="206"/>
      <c r="C42" s="206"/>
      <c r="D42" s="206"/>
      <c r="E42" s="206"/>
      <c r="F42" s="206"/>
      <c r="G42" s="206"/>
      <c r="H42" s="206"/>
      <c r="I42" s="206"/>
      <c r="J42" s="206"/>
      <c r="K42" s="206"/>
      <c r="L42" s="206"/>
      <c r="M42" s="207">
        <f ca="1">IF(M41="","",IF(M40&lt;M41,M40,M41))</f>
        <v>0</v>
      </c>
      <c r="N42" s="208" t="s">
        <v>19</v>
      </c>
    </row>
    <row r="43" spans="1:15" ht="32.1" customHeight="1" x14ac:dyDescent="0.4">
      <c r="A43" s="209" t="s">
        <v>66</v>
      </c>
      <c r="B43" s="210"/>
      <c r="C43" s="210"/>
      <c r="D43" s="210"/>
      <c r="E43" s="210"/>
      <c r="F43" s="210"/>
      <c r="G43" s="210"/>
      <c r="H43" s="210"/>
      <c r="I43" s="210"/>
      <c r="J43" s="210"/>
      <c r="K43" s="210"/>
      <c r="L43" s="210"/>
      <c r="M43" s="211"/>
      <c r="N43" s="211"/>
    </row>
  </sheetData>
  <mergeCells count="51">
    <mergeCell ref="A43:N43"/>
    <mergeCell ref="A39:F39"/>
    <mergeCell ref="G39:L39"/>
    <mergeCell ref="A40:F40"/>
    <mergeCell ref="G40:L40"/>
    <mergeCell ref="A41:L41"/>
    <mergeCell ref="A42:L42"/>
    <mergeCell ref="B32:F32"/>
    <mergeCell ref="I32:L32"/>
    <mergeCell ref="B33:L33"/>
    <mergeCell ref="B34:L34"/>
    <mergeCell ref="A35:A38"/>
    <mergeCell ref="B35:L35"/>
    <mergeCell ref="B36:L36"/>
    <mergeCell ref="B37:L37"/>
    <mergeCell ref="B38:L38"/>
    <mergeCell ref="B24:L24"/>
    <mergeCell ref="A25:A34"/>
    <mergeCell ref="B25:F25"/>
    <mergeCell ref="B26:F26"/>
    <mergeCell ref="B27:F27"/>
    <mergeCell ref="B28:F28"/>
    <mergeCell ref="B29:F29"/>
    <mergeCell ref="I29:L30"/>
    <mergeCell ref="B30:F30"/>
    <mergeCell ref="B31:F31"/>
    <mergeCell ref="D13:E15"/>
    <mergeCell ref="C16:E17"/>
    <mergeCell ref="B18:C23"/>
    <mergeCell ref="D18:E19"/>
    <mergeCell ref="D20:E21"/>
    <mergeCell ref="D22:E23"/>
    <mergeCell ref="A6:F6"/>
    <mergeCell ref="G6:H6"/>
    <mergeCell ref="I6:J6"/>
    <mergeCell ref="K6:L6"/>
    <mergeCell ref="M6:N6"/>
    <mergeCell ref="A7:A24"/>
    <mergeCell ref="B7:B17"/>
    <mergeCell ref="C7:C15"/>
    <mergeCell ref="D7:E9"/>
    <mergeCell ref="D10:E12"/>
    <mergeCell ref="Q3:T3"/>
    <mergeCell ref="A4:B4"/>
    <mergeCell ref="C4:F4"/>
    <mergeCell ref="G4:H4"/>
    <mergeCell ref="I4:J4"/>
    <mergeCell ref="K4:L4"/>
    <mergeCell ref="M4:N4"/>
    <mergeCell ref="Q4:R4"/>
    <mergeCell ref="S4:T4"/>
  </mergeCells>
  <phoneticPr fontId="3"/>
  <dataValidations count="3">
    <dataValidation type="list" allowBlank="1" showInputMessage="1" showErrorMessage="1" sqref="C4:F4" xr:uid="{9C483831-9792-4C85-AFBA-54CCE45A69B8}">
      <formula1>"戸建住宅,長屋,共同住宅"</formula1>
    </dataValidation>
    <dataValidation type="list" allowBlank="1" showInputMessage="1" showErrorMessage="1" sqref="C5:F5" xr:uid="{2ADE5B58-C9D7-4354-BFBF-62E8197C0E69}">
      <formula1>"戸建住宅,共同住宅等"</formula1>
    </dataValidation>
    <dataValidation type="list" allowBlank="1" showInputMessage="1" showErrorMessage="1" sqref="M3:N3 I5:J5" xr:uid="{EBD9CE26-5C65-428D-BF42-721F842AB135}">
      <formula1>"省エネ基準,ZEH水準"</formula1>
    </dataValidation>
  </dataValidations>
  <pageMargins left="0.70866141732283472" right="0.70866141732283472" top="0.35433070866141736" bottom="0.35433070866141736" header="0.31496062992125984" footer="0.31496062992125984"/>
  <pageSetup paperSize="9" scale="5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様式１－1（省エネ基準レベル改修　内訳書）</vt:lpstr>
      <vt:lpstr>'様式１－1（省エネ基準レベル改修　内訳書）'!Print_Area</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佳貴</dc:creator>
  <cp:lastModifiedBy>鈴木 佳貴</cp:lastModifiedBy>
  <dcterms:created xsi:type="dcterms:W3CDTF">2025-06-12T07:12:28Z</dcterms:created>
  <dcterms:modified xsi:type="dcterms:W3CDTF">2025-06-12T07:13:02Z</dcterms:modified>
</cp:coreProperties>
</file>