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Y:\T_住宅省エネ改修推進事業補助金\★ホームページ掲載用\★R7.6時点\"/>
    </mc:Choice>
  </mc:AlternateContent>
  <xr:revisionPtr revIDLastSave="0" documentId="13_ncr:1_{EB1E99B5-62B1-4A5C-8F9A-5C35D1AB5B45}" xr6:coauthVersionLast="47" xr6:coauthVersionMax="47" xr10:uidLastSave="{00000000-0000-0000-0000-000000000000}"/>
  <bookViews>
    <workbookView xWindow="-120" yWindow="-120" windowWidth="29040" windowHeight="15720" xr2:uid="{B814B5CA-2A05-4524-9742-2281B7A03922}"/>
  </bookViews>
  <sheets>
    <sheet name="様式１－２（ＺＥＨレベル改修　内訳書）" sheetId="1" r:id="rId1"/>
  </sheets>
  <definedNames>
    <definedName name="_xlnm.Print_Area" localSheetId="0">'様式１－２（ＺＥＨレベル改修　内訳書）'!$A$1:$N$44</definedName>
  </definedNames>
  <calcPr calcId="191029" calcOnSave="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10" i="1" l="1"/>
  <c r="M39" i="1"/>
  <c r="O35" i="1"/>
  <c r="O32" i="1"/>
  <c r="O31" i="1"/>
  <c r="K31" i="1"/>
  <c r="O30" i="1"/>
  <c r="O29" i="1"/>
  <c r="K28" i="1"/>
  <c r="O28" i="1" s="1"/>
  <c r="K27" i="1"/>
  <c r="O27" i="1" s="1"/>
  <c r="K26" i="1"/>
  <c r="O26" i="1" s="1"/>
  <c r="O25" i="1"/>
  <c r="K25" i="1"/>
  <c r="K23" i="1"/>
  <c r="O23" i="1" s="1"/>
  <c r="K22" i="1"/>
  <c r="O22" i="1" s="1"/>
  <c r="K21" i="1"/>
  <c r="O21" i="1" s="1"/>
  <c r="K20" i="1"/>
  <c r="O20" i="1" s="1"/>
  <c r="O19" i="1"/>
  <c r="K19" i="1"/>
  <c r="K18" i="1"/>
  <c r="O18" i="1" s="1"/>
  <c r="K17" i="1"/>
  <c r="O17" i="1" s="1"/>
  <c r="K16" i="1"/>
  <c r="O16" i="1" s="1"/>
  <c r="K15" i="1"/>
  <c r="O15" i="1" s="1"/>
  <c r="O14" i="1"/>
  <c r="K14" i="1"/>
  <c r="O13" i="1"/>
  <c r="K13" i="1"/>
  <c r="K12" i="1"/>
  <c r="O12" i="1" s="1"/>
  <c r="K11" i="1"/>
  <c r="O11" i="1" s="1"/>
  <c r="O10" i="1"/>
  <c r="K9" i="1"/>
  <c r="O9" i="1" s="1"/>
  <c r="K8" i="1"/>
  <c r="O8" i="1" s="1"/>
  <c r="K7" i="1"/>
  <c r="O7" i="1" s="1"/>
  <c r="M33" i="1" l="1"/>
  <c r="M24" i="1"/>
  <c r="M34" i="1" l="1"/>
  <c r="M40" i="1" s="1"/>
  <c r="M41" i="1" s="1"/>
  <c r="M43" i="1" s="1"/>
</calcChain>
</file>

<file path=xl/sharedStrings.xml><?xml version="1.0" encoding="utf-8"?>
<sst xmlns="http://schemas.openxmlformats.org/spreadsheetml/2006/main" count="171" uniqueCount="68">
  <si>
    <t>第１－２号様式（第７条関係）</t>
    <rPh sb="0" eb="1">
      <t>ダイ</t>
    </rPh>
    <rPh sb="4" eb="5">
      <t>ゴウ</t>
    </rPh>
    <rPh sb="5" eb="7">
      <t>ヨウシキ</t>
    </rPh>
    <rPh sb="8" eb="9">
      <t>ダイ</t>
    </rPh>
    <rPh sb="10" eb="13">
      <t>ジョウカンケイ</t>
    </rPh>
    <phoneticPr fontId="3"/>
  </si>
  <si>
    <t>住宅に係る省エネ化のための計画の策定及び住宅の省エネ改修　補助対象事業費　内訳書</t>
    <rPh sb="0" eb="2">
      <t>ジュウタク</t>
    </rPh>
    <rPh sb="3" eb="4">
      <t>カカ</t>
    </rPh>
    <rPh sb="5" eb="6">
      <t>ショウ</t>
    </rPh>
    <rPh sb="20" eb="22">
      <t>ジュウタク</t>
    </rPh>
    <rPh sb="23" eb="24">
      <t>ショウ</t>
    </rPh>
    <phoneticPr fontId="3"/>
  </si>
  <si>
    <t>対象建物</t>
    <rPh sb="0" eb="2">
      <t>タイショウ</t>
    </rPh>
    <rPh sb="2" eb="4">
      <t>タテモノ</t>
    </rPh>
    <phoneticPr fontId="3"/>
  </si>
  <si>
    <t>省エネ性能</t>
    <rPh sb="0" eb="1">
      <t>ショウ</t>
    </rPh>
    <rPh sb="3" eb="5">
      <t>セイノウ</t>
    </rPh>
    <phoneticPr fontId="3"/>
  </si>
  <si>
    <t>ＺＥＨ水準相当</t>
    <rPh sb="3" eb="7">
      <t>スイジュンソウトウ</t>
    </rPh>
    <phoneticPr fontId="3"/>
  </si>
  <si>
    <t>補助率</t>
    <rPh sb="0" eb="3">
      <t>ホジョリツ</t>
    </rPh>
    <phoneticPr fontId="3"/>
  </si>
  <si>
    <t>4/5</t>
    <phoneticPr fontId="3"/>
  </si>
  <si>
    <t xml:space="preserve"> 補助対象工事</t>
    <phoneticPr fontId="9"/>
  </si>
  <si>
    <t>数量</t>
  </si>
  <si>
    <t>モデル工事費（単価）</t>
    <rPh sb="3" eb="6">
      <t>コウジヒ</t>
    </rPh>
    <rPh sb="7" eb="9">
      <t>タンカ</t>
    </rPh>
    <phoneticPr fontId="3"/>
  </si>
  <si>
    <t>モデル工事による工事費（小計）</t>
    <rPh sb="3" eb="5">
      <t>コウジ</t>
    </rPh>
    <rPh sb="8" eb="10">
      <t>コウジ</t>
    </rPh>
    <rPh sb="10" eb="11">
      <t>ヒ</t>
    </rPh>
    <rPh sb="12" eb="14">
      <t>ショウケイ</t>
    </rPh>
    <phoneticPr fontId="9"/>
  </si>
  <si>
    <t>実際の工事費</t>
    <rPh sb="0" eb="2">
      <t>ジッサイ</t>
    </rPh>
    <rPh sb="3" eb="5">
      <t>コウジ</t>
    </rPh>
    <rPh sb="5" eb="6">
      <t>ヒ</t>
    </rPh>
    <phoneticPr fontId="9"/>
  </si>
  <si>
    <t>Ａ　開口部や躯体等の断熱化に係る改修工事</t>
    <rPh sb="2" eb="5">
      <t>カイコウブ</t>
    </rPh>
    <rPh sb="6" eb="8">
      <t>クタイ</t>
    </rPh>
    <rPh sb="8" eb="9">
      <t>ナド</t>
    </rPh>
    <rPh sb="10" eb="12">
      <t>ダンネツ</t>
    </rPh>
    <rPh sb="12" eb="13">
      <t>カ</t>
    </rPh>
    <rPh sb="14" eb="15">
      <t>カカ</t>
    </rPh>
    <rPh sb="16" eb="18">
      <t>カイシュウ</t>
    </rPh>
    <phoneticPr fontId="9"/>
  </si>
  <si>
    <t>既存開口部の断熱改修</t>
    <phoneticPr fontId="9"/>
  </si>
  <si>
    <t>窓</t>
  </si>
  <si>
    <t>ガラス
交換</t>
    <phoneticPr fontId="9"/>
  </si>
  <si>
    <t>大</t>
    <rPh sb="0" eb="1">
      <t>ダイ</t>
    </rPh>
    <phoneticPr fontId="3"/>
  </si>
  <si>
    <t>枚</t>
  </si>
  <si>
    <t>円／枚</t>
    <rPh sb="0" eb="1">
      <t>エン</t>
    </rPh>
    <rPh sb="2" eb="3">
      <t>マイ</t>
    </rPh>
    <phoneticPr fontId="9"/>
  </si>
  <si>
    <t>円</t>
    <phoneticPr fontId="9"/>
  </si>
  <si>
    <t>円</t>
    <rPh sb="0" eb="1">
      <t>エン</t>
    </rPh>
    <phoneticPr fontId="3"/>
  </si>
  <si>
    <t>中</t>
    <rPh sb="0" eb="1">
      <t>チュウ</t>
    </rPh>
    <phoneticPr fontId="3"/>
  </si>
  <si>
    <t>小</t>
    <rPh sb="0" eb="1">
      <t>ショウ</t>
    </rPh>
    <phoneticPr fontId="3"/>
  </si>
  <si>
    <t>内窓設置</t>
    <phoneticPr fontId="9"/>
  </si>
  <si>
    <t>箇所</t>
  </si>
  <si>
    <t>円／箇所</t>
    <rPh sb="0" eb="1">
      <t>エン</t>
    </rPh>
    <rPh sb="2" eb="4">
      <t>カショ</t>
    </rPh>
    <phoneticPr fontId="9"/>
  </si>
  <si>
    <t>外窓交換</t>
    <phoneticPr fontId="9"/>
  </si>
  <si>
    <t>ドア</t>
  </si>
  <si>
    <r>
      <t xml:space="preserve">
既存外壁、屋根・天井、床の断熱</t>
    </r>
    <r>
      <rPr>
        <sz val="8"/>
        <color theme="1"/>
        <rFont val="ＭＳ 明朝"/>
        <family val="1"/>
        <charset val="128"/>
      </rPr>
      <t xml:space="preserve">
（</t>
    </r>
    <r>
      <rPr>
        <sz val="10"/>
        <color theme="1"/>
        <rFont val="ＭＳ 明朝"/>
        <family val="1"/>
        <charset val="128"/>
      </rPr>
      <t>使用する断熱材の区分に応じた欄に数量を記載してください。）</t>
    </r>
    <rPh sb="1" eb="3">
      <t>キソン</t>
    </rPh>
    <rPh sb="6" eb="8">
      <t>ヤネ</t>
    </rPh>
    <rPh sb="9" eb="11">
      <t>テンジョウ</t>
    </rPh>
    <rPh sb="12" eb="13">
      <t>ユカ</t>
    </rPh>
    <rPh sb="18" eb="20">
      <t>シヨウ</t>
    </rPh>
    <rPh sb="22" eb="25">
      <t>ダンネツザイ</t>
    </rPh>
    <rPh sb="26" eb="28">
      <t>クブン</t>
    </rPh>
    <rPh sb="29" eb="30">
      <t>オウ</t>
    </rPh>
    <rPh sb="32" eb="33">
      <t>ラン</t>
    </rPh>
    <rPh sb="34" eb="36">
      <t>スウリョウ</t>
    </rPh>
    <rPh sb="37" eb="39">
      <t>キサイ</t>
    </rPh>
    <phoneticPr fontId="9"/>
  </si>
  <si>
    <t>外壁</t>
    <rPh sb="0" eb="2">
      <t>ガイヘキ</t>
    </rPh>
    <phoneticPr fontId="9"/>
  </si>
  <si>
    <t>A-C</t>
    <phoneticPr fontId="9"/>
  </si>
  <si>
    <t>㎥</t>
    <phoneticPr fontId="9"/>
  </si>
  <si>
    <t xml:space="preserve">円／㎥  </t>
    <phoneticPr fontId="9"/>
  </si>
  <si>
    <t>D-F</t>
    <phoneticPr fontId="9"/>
  </si>
  <si>
    <t>屋根・
天井</t>
    <rPh sb="0" eb="2">
      <t>ヤネ</t>
    </rPh>
    <rPh sb="4" eb="6">
      <t>テンジョウ</t>
    </rPh>
    <phoneticPr fontId="9"/>
  </si>
  <si>
    <t>床</t>
    <rPh sb="0" eb="1">
      <t>ユカ</t>
    </rPh>
    <phoneticPr fontId="9"/>
  </si>
  <si>
    <t>A　の合計額（①）
※「モデル工事費」と「実際の工事費」のうち、いずれか低い額の合計</t>
    <rPh sb="3" eb="5">
      <t>ゴウケイ</t>
    </rPh>
    <rPh sb="5" eb="6">
      <t>ガク</t>
    </rPh>
    <rPh sb="15" eb="17">
      <t>コウジ</t>
    </rPh>
    <rPh sb="17" eb="18">
      <t>ヒ</t>
    </rPh>
    <rPh sb="21" eb="23">
      <t>ジッサイ</t>
    </rPh>
    <rPh sb="24" eb="27">
      <t>コウジヒ</t>
    </rPh>
    <rPh sb="36" eb="37">
      <t>ヒク</t>
    </rPh>
    <rPh sb="38" eb="39">
      <t>ガク</t>
    </rPh>
    <rPh sb="40" eb="42">
      <t>ゴウケイ</t>
    </rPh>
    <phoneticPr fontId="3"/>
  </si>
  <si>
    <t>Ｂ　設備の効率化に係る工事</t>
    <rPh sb="2" eb="4">
      <t>セツビ</t>
    </rPh>
    <rPh sb="5" eb="8">
      <t>コウリツカ</t>
    </rPh>
    <rPh sb="9" eb="10">
      <t>カカ</t>
    </rPh>
    <rPh sb="11" eb="13">
      <t>コウジ</t>
    </rPh>
    <phoneticPr fontId="9"/>
  </si>
  <si>
    <t>太陽熱利用システム</t>
    <phoneticPr fontId="9"/>
  </si>
  <si>
    <t>式</t>
    <rPh sb="0" eb="1">
      <t>シキ</t>
    </rPh>
    <phoneticPr fontId="3"/>
  </si>
  <si>
    <t>円／戸</t>
    <rPh sb="0" eb="1">
      <t>エン</t>
    </rPh>
    <rPh sb="2" eb="3">
      <t>コ</t>
    </rPh>
    <phoneticPr fontId="9"/>
  </si>
  <si>
    <t>高断熱浴槽</t>
    <rPh sb="0" eb="5">
      <t>コウダンネツヨクソウ</t>
    </rPh>
    <phoneticPr fontId="9"/>
  </si>
  <si>
    <t>円／戸</t>
    <rPh sb="0" eb="1">
      <t>エン</t>
    </rPh>
    <phoneticPr fontId="9"/>
  </si>
  <si>
    <t>高効率給湯器</t>
    <phoneticPr fontId="9"/>
  </si>
  <si>
    <t>円／戸</t>
    <phoneticPr fontId="9"/>
  </si>
  <si>
    <t>節湯水栓</t>
    <phoneticPr fontId="9"/>
  </si>
  <si>
    <t>台</t>
    <rPh sb="0" eb="1">
      <t>ダイ</t>
    </rPh>
    <phoneticPr fontId="3"/>
  </si>
  <si>
    <t xml:space="preserve">円／台 </t>
    <rPh sb="0" eb="1">
      <t>エン</t>
    </rPh>
    <rPh sb="2" eb="3">
      <t>ダイ</t>
    </rPh>
    <phoneticPr fontId="9"/>
  </si>
  <si>
    <t>燃料電池システム</t>
    <phoneticPr fontId="3"/>
  </si>
  <si>
    <t>家庭用コージェネレーション設備</t>
    <phoneticPr fontId="9"/>
  </si>
  <si>
    <t>蓄電池</t>
    <phoneticPr fontId="3"/>
  </si>
  <si>
    <t>LED照明</t>
    <phoneticPr fontId="3"/>
  </si>
  <si>
    <t>Ｂの合計額
※「モデル工事費」と「実際の工事費」のうち、いずれか低い額の合計</t>
    <rPh sb="2" eb="4">
      <t>ゴウケイ</t>
    </rPh>
    <rPh sb="4" eb="5">
      <t>ガク</t>
    </rPh>
    <phoneticPr fontId="9"/>
  </si>
  <si>
    <t>B≦Aに補正（②）</t>
    <rPh sb="4" eb="6">
      <t>ホセイ</t>
    </rPh>
    <phoneticPr fontId="3"/>
  </si>
  <si>
    <t>その他（③）</t>
    <rPh sb="2" eb="3">
      <t>タ</t>
    </rPh>
    <phoneticPr fontId="3"/>
  </si>
  <si>
    <t>省エネ設計等に要する費用</t>
    <rPh sb="0" eb="1">
      <t>ショウ</t>
    </rPh>
    <rPh sb="4" eb="5">
      <t>ヨウ</t>
    </rPh>
    <rPh sb="7" eb="9">
      <t>ヒヨウ</t>
    </rPh>
    <phoneticPr fontId="3"/>
  </si>
  <si>
    <t>重量化に伴う構造補強工事（全体改修のみ該当）</t>
    <rPh sb="0" eb="3">
      <t>ジュウリョウカ</t>
    </rPh>
    <rPh sb="4" eb="5">
      <t>トモナ</t>
    </rPh>
    <rPh sb="6" eb="8">
      <t>コウゾウ</t>
    </rPh>
    <rPh sb="8" eb="10">
      <t>ホキョウ</t>
    </rPh>
    <rPh sb="10" eb="12">
      <t>コウジ</t>
    </rPh>
    <rPh sb="13" eb="15">
      <t>ゼンタイ</t>
    </rPh>
    <rPh sb="15" eb="17">
      <t>カイシュウ</t>
    </rPh>
    <rPh sb="19" eb="21">
      <t>ガイトウ</t>
    </rPh>
    <phoneticPr fontId="3"/>
  </si>
  <si>
    <t>諸経費等（諸経費等を別項目としている場合に記入）</t>
    <rPh sb="0" eb="3">
      <t>ショケイヒ</t>
    </rPh>
    <rPh sb="3" eb="4">
      <t>トウ</t>
    </rPh>
    <rPh sb="5" eb="8">
      <t>ショケイヒ</t>
    </rPh>
    <rPh sb="8" eb="9">
      <t>トウ</t>
    </rPh>
    <rPh sb="10" eb="13">
      <t>ベツコウモク</t>
    </rPh>
    <rPh sb="18" eb="20">
      <t>バアイ</t>
    </rPh>
    <rPh sb="21" eb="23">
      <t>キニュウ</t>
    </rPh>
    <phoneticPr fontId="3"/>
  </si>
  <si>
    <t>値引き（値引きを別項目としている場合に記入）</t>
    <rPh sb="0" eb="2">
      <t>ネビ</t>
    </rPh>
    <rPh sb="4" eb="6">
      <t>ネビ</t>
    </rPh>
    <rPh sb="8" eb="11">
      <t>ベツコウモク</t>
    </rPh>
    <rPh sb="16" eb="18">
      <t>バアイ</t>
    </rPh>
    <rPh sb="19" eb="21">
      <t>キニュウ</t>
    </rPh>
    <phoneticPr fontId="3"/>
  </si>
  <si>
    <t>小計（③）</t>
  </si>
  <si>
    <t>補助対象工事費の小計（④）</t>
    <rPh sb="8" eb="10">
      <t>ショウケイ</t>
    </rPh>
    <phoneticPr fontId="9"/>
  </si>
  <si>
    <t>①＋②＋③</t>
    <phoneticPr fontId="9"/>
  </si>
  <si>
    <t>円</t>
  </si>
  <si>
    <t>補助金額の算定（⑤）</t>
    <rPh sb="0" eb="2">
      <t>ホジョ</t>
    </rPh>
    <rPh sb="2" eb="4">
      <t>キンガク</t>
    </rPh>
    <rPh sb="5" eb="7">
      <t>サンテイ</t>
    </rPh>
    <phoneticPr fontId="9"/>
  </si>
  <si>
    <t>④×補助率（4/5）　　※千円未満切り捨て</t>
    <rPh sb="2" eb="5">
      <t>ホジョリツ</t>
    </rPh>
    <rPh sb="13" eb="17">
      <t>センエンミマン</t>
    </rPh>
    <rPh sb="17" eb="18">
      <t>キ</t>
    </rPh>
    <rPh sb="19" eb="20">
      <t>ス</t>
    </rPh>
    <phoneticPr fontId="9"/>
  </si>
  <si>
    <t>上限額（⑥）</t>
    <rPh sb="0" eb="3">
      <t>ジョウゲンガク</t>
    </rPh>
    <phoneticPr fontId="3"/>
  </si>
  <si>
    <r>
      <rPr>
        <b/>
        <sz val="18"/>
        <color theme="1"/>
        <rFont val="ＭＳ 明朝"/>
        <family val="1"/>
        <charset val="128"/>
      </rPr>
      <t>補助申請額</t>
    </r>
    <r>
      <rPr>
        <sz val="11"/>
        <color theme="1"/>
        <rFont val="ＭＳ 明朝"/>
        <family val="1"/>
        <charset val="128"/>
      </rPr>
      <t>（⑤、⑥のいずれか低い額）</t>
    </r>
    <rPh sb="14" eb="15">
      <t>ヒク</t>
    </rPh>
    <phoneticPr fontId="9"/>
  </si>
  <si>
    <t>※諸経費等、値引きの項目に記載する金額は、全体工事費に占める補助対象工事費の率で按分した金額となります。
※消費税は補助対象工事費用に含まれませんので、補助申請額の算定には消費税を除く金額を記入してください。</t>
    <rPh sb="1" eb="4">
      <t>ショケイヒ</t>
    </rPh>
    <rPh sb="4" eb="5">
      <t>トウ</t>
    </rPh>
    <rPh sb="6" eb="8">
      <t>ネビ</t>
    </rPh>
    <rPh sb="10" eb="12">
      <t>コウモク</t>
    </rPh>
    <rPh sb="13" eb="15">
      <t>キサイ</t>
    </rPh>
    <rPh sb="17" eb="19">
      <t>キンガク</t>
    </rPh>
    <rPh sb="21" eb="26">
      <t>ゼンタイコウジヒ</t>
    </rPh>
    <rPh sb="27" eb="28">
      <t>シ</t>
    </rPh>
    <rPh sb="30" eb="34">
      <t>ホジョタイショウ</t>
    </rPh>
    <rPh sb="34" eb="37">
      <t>コウジヒ</t>
    </rPh>
    <rPh sb="38" eb="39">
      <t>リツ</t>
    </rPh>
    <rPh sb="40" eb="42">
      <t>アンブン</t>
    </rPh>
    <rPh sb="44" eb="46">
      <t>キンガク</t>
    </rPh>
    <rPh sb="54" eb="57">
      <t>ショウヒゼイ</t>
    </rPh>
    <rPh sb="58" eb="66">
      <t>ホジョタイショウコウジヒヨウ</t>
    </rPh>
    <rPh sb="67" eb="68">
      <t>フク</t>
    </rPh>
    <rPh sb="76" eb="81">
      <t>ホジョシンセイガク</t>
    </rPh>
    <rPh sb="82" eb="84">
      <t>サンテイ</t>
    </rPh>
    <rPh sb="86" eb="89">
      <t>ショウヒゼイ</t>
    </rPh>
    <rPh sb="95" eb="97">
      <t>キニュウ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</si>
</sst>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Red]\(#,##0\)"/>
    <numFmt numFmtId="177" formatCode="#,##0_ "/>
    <numFmt numFmtId="178" formatCode="#,##0.0;[Red]\-#,##0.0"/>
    <numFmt numFmtId="179" formatCode="#,##0_ ;[Red]\-#,##0\ "/>
  </numFmts>
  <fonts count="14" x14ac:knownFonts="1">
    <font>
      <sz val="11"/>
      <color theme="1"/>
      <name val="游ゴシック"/>
      <family val="2"/>
      <scheme val="minor"/>
    </font>
    <font>
      <sz val="11"/>
      <color theme="1"/>
      <name val="游ゴシック"/>
      <family val="2"/>
      <scheme val="minor"/>
    </font>
    <font>
      <sz val="11"/>
      <name val="ＭＳ 明朝"/>
      <family val="1"/>
      <charset val="128"/>
    </font>
    <font>
      <sz val="6"/>
      <name val="游ゴシック"/>
      <family val="3"/>
      <charset val="128"/>
      <scheme val="minor"/>
    </font>
    <font>
      <sz val="11"/>
      <color theme="1"/>
      <name val="ＭＳ 明朝"/>
      <family val="1"/>
      <charset val="128"/>
    </font>
    <font>
      <sz val="16"/>
      <color theme="1"/>
      <name val="ＭＳ 明朝"/>
      <family val="1"/>
      <charset val="128"/>
    </font>
    <font>
      <sz val="11"/>
      <color theme="1"/>
      <name val="HG丸ｺﾞｼｯｸM-PRO"/>
      <family val="3"/>
      <charset val="128"/>
    </font>
    <font>
      <b/>
      <sz val="18"/>
      <color theme="1"/>
      <name val="ＭＳ 明朝"/>
      <family val="1"/>
      <charset val="128"/>
    </font>
    <font>
      <sz val="12"/>
      <color theme="1"/>
      <name val="ＭＳ 明朝"/>
      <family val="1"/>
      <charset val="128"/>
    </font>
    <font>
      <sz val="6"/>
      <name val="游ゴシック"/>
      <family val="2"/>
      <charset val="128"/>
      <scheme val="minor"/>
    </font>
    <font>
      <sz val="8"/>
      <color theme="1"/>
      <name val="ＭＳ 明朝"/>
      <family val="1"/>
      <charset val="128"/>
    </font>
    <font>
      <sz val="10"/>
      <color theme="1"/>
      <name val="ＭＳ 明朝"/>
      <family val="1"/>
      <charset val="128"/>
    </font>
    <font>
      <u/>
      <sz val="11"/>
      <color theme="1"/>
      <name val="ＭＳ 明朝"/>
      <family val="1"/>
      <charset val="128"/>
    </font>
    <font>
      <sz val="11"/>
      <color theme="0"/>
      <name val="HG丸ｺﾞｼｯｸM-PRO"/>
      <family val="3"/>
      <charset val="128"/>
    </font>
  </fonts>
  <fills count="2">
    <fill>
      <patternFill patternType="none"/>
    </fill>
    <fill>
      <patternFill patternType="gray125"/>
    </fill>
  </fills>
  <borders count="107">
    <border>
      <left/>
      <right/>
      <top/>
      <bottom/>
      <diagonal/>
    </border>
    <border>
      <left style="double">
        <color indexed="64"/>
      </left>
      <right style="medium">
        <color indexed="64"/>
      </right>
      <top style="double">
        <color indexed="64"/>
      </top>
      <bottom style="double">
        <color indexed="64"/>
      </bottom>
      <diagonal/>
    </border>
    <border>
      <left style="medium">
        <color indexed="64"/>
      </left>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style="medium">
        <color indexed="64"/>
      </right>
      <top style="double">
        <color indexed="64"/>
      </top>
      <bottom style="double">
        <color indexed="64"/>
      </bottom>
      <diagonal/>
    </border>
    <border>
      <left/>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right/>
      <top style="double">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auto="1"/>
      </left>
      <right/>
      <top/>
      <bottom/>
      <diagonal/>
    </border>
    <border>
      <left/>
      <right style="thin">
        <color auto="1"/>
      </right>
      <top/>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hair">
        <color indexed="64"/>
      </bottom>
      <diagonal/>
    </border>
    <border>
      <left style="thin">
        <color indexed="64"/>
      </left>
      <right/>
      <top/>
      <bottom style="hair">
        <color indexed="64"/>
      </bottom>
      <diagonal/>
    </border>
    <border>
      <left style="thin">
        <color indexed="64"/>
      </left>
      <right style="thin">
        <color indexed="64"/>
      </right>
      <top/>
      <bottom style="hair">
        <color indexed="64"/>
      </bottom>
      <diagonal/>
    </border>
    <border>
      <left/>
      <right/>
      <top style="thin">
        <color indexed="64"/>
      </top>
      <bottom/>
      <diagonal/>
    </border>
    <border>
      <left/>
      <right/>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bottom style="double">
        <color indexed="64"/>
      </bottom>
      <diagonal/>
    </border>
    <border>
      <left/>
      <right style="thin">
        <color auto="1"/>
      </right>
      <top/>
      <bottom style="double">
        <color indexed="64"/>
      </bottom>
      <diagonal/>
    </border>
    <border>
      <left style="thin">
        <color indexed="64"/>
      </left>
      <right style="thin">
        <color indexed="64"/>
      </right>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thin">
        <color indexed="64"/>
      </left>
      <right style="medium">
        <color indexed="64"/>
      </right>
      <top style="hair">
        <color indexed="64"/>
      </top>
      <bottom style="double">
        <color indexed="64"/>
      </bottom>
      <diagonal/>
    </border>
    <border>
      <left style="thin">
        <color indexed="64"/>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top/>
      <bottom style="medium">
        <color indexed="64"/>
      </bottom>
      <diagonal/>
    </border>
    <border>
      <left/>
      <right style="medium">
        <color indexed="64"/>
      </right>
      <top style="double">
        <color indexed="64"/>
      </top>
      <bottom style="medium">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auto="1"/>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auto="1"/>
      </right>
      <top/>
      <bottom style="thin">
        <color indexed="64"/>
      </bottom>
      <diagonal style="thin">
        <color indexed="64"/>
      </diagonal>
    </border>
    <border>
      <left style="thin">
        <color indexed="64"/>
      </left>
      <right style="medium">
        <color indexed="64"/>
      </right>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thin">
        <color indexed="64"/>
      </top>
      <bottom style="double">
        <color indexed="64"/>
      </bottom>
      <diagonal/>
    </border>
    <border>
      <left/>
      <right style="medium">
        <color indexed="64"/>
      </right>
      <top/>
      <bottom style="medium">
        <color indexed="64"/>
      </bottom>
      <diagonal/>
    </border>
    <border>
      <left style="medium">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top style="medium">
        <color indexed="64"/>
      </top>
      <bottom/>
      <diagonal/>
    </border>
  </borders>
  <cellStyleXfs count="2">
    <xf numFmtId="0" fontId="0" fillId="0" borderId="0"/>
    <xf numFmtId="38" fontId="1" fillId="0" borderId="0" applyFont="0" applyFill="0" applyBorder="0" applyAlignment="0" applyProtection="0">
      <alignment vertical="center"/>
    </xf>
  </cellStyleXfs>
  <cellXfs count="221">
    <xf numFmtId="0" fontId="0" fillId="0" borderId="0" xfId="0"/>
    <xf numFmtId="0" fontId="2" fillId="0" borderId="0" xfId="0" applyFont="1" applyAlignment="1">
      <alignment vertical="center"/>
    </xf>
    <xf numFmtId="0" fontId="4" fillId="0" borderId="0" xfId="0" applyFont="1" applyAlignment="1">
      <alignment vertical="center"/>
    </xf>
    <xf numFmtId="0" fontId="5" fillId="0" borderId="0" xfId="0" applyFont="1" applyAlignment="1">
      <alignment horizontal="right"/>
    </xf>
    <xf numFmtId="0" fontId="6" fillId="0" borderId="0" xfId="0" applyFont="1" applyAlignment="1">
      <alignment vertical="center"/>
    </xf>
    <xf numFmtId="0" fontId="7" fillId="0" borderId="0" xfId="0" applyFont="1" applyAlignment="1">
      <alignment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6" fillId="0" borderId="0" xfId="0" applyFont="1" applyAlignment="1">
      <alignment horizontal="center" vertical="center"/>
    </xf>
    <xf numFmtId="0" fontId="6" fillId="0" borderId="0" xfId="0" applyFont="1" applyAlignment="1">
      <alignment horizontal="center" vertical="center" shrinkToFit="1"/>
    </xf>
    <xf numFmtId="0" fontId="6" fillId="0" borderId="0" xfId="0" applyFont="1" applyAlignment="1">
      <alignment vertical="center" shrinkToFi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0" xfId="0" applyFont="1" applyBorder="1" applyAlignment="1">
      <alignment horizontal="center" vertical="center" wrapText="1"/>
    </xf>
    <xf numFmtId="38" fontId="4" fillId="0" borderId="20" xfId="1" applyFont="1" applyFill="1" applyBorder="1" applyAlignment="1">
      <alignment horizontal="right" vertical="center" wrapText="1"/>
    </xf>
    <xf numFmtId="0" fontId="4" fillId="0" borderId="20" xfId="0" applyFont="1" applyBorder="1" applyAlignment="1" applyProtection="1">
      <alignment horizontal="center" vertical="center" wrapText="1"/>
      <protection locked="0"/>
    </xf>
    <xf numFmtId="176" fontId="4" fillId="0" borderId="20" xfId="0" applyNumberFormat="1" applyFont="1" applyBorder="1" applyAlignment="1">
      <alignment vertical="center" wrapText="1"/>
    </xf>
    <xf numFmtId="177" fontId="4" fillId="0" borderId="18" xfId="0" applyNumberFormat="1" applyFont="1" applyBorder="1" applyAlignment="1">
      <alignment horizontal="center" vertical="center" wrapText="1"/>
    </xf>
    <xf numFmtId="0" fontId="4" fillId="0" borderId="21" xfId="0" applyFont="1" applyBorder="1" applyAlignment="1">
      <alignment horizontal="center" vertical="center" wrapText="1"/>
    </xf>
    <xf numFmtId="176" fontId="6" fillId="0" borderId="0" xfId="0" applyNumberFormat="1" applyFont="1" applyAlignment="1">
      <alignment vertical="center"/>
    </xf>
    <xf numFmtId="0" fontId="4" fillId="0" borderId="26" xfId="0" applyFont="1" applyBorder="1" applyAlignment="1">
      <alignment horizontal="center" vertical="center" wrapText="1"/>
    </xf>
    <xf numFmtId="0" fontId="4" fillId="0" borderId="27" xfId="0" applyFont="1" applyBorder="1" applyAlignment="1">
      <alignment horizontal="center" vertical="center" wrapText="1"/>
    </xf>
    <xf numFmtId="38" fontId="4" fillId="0" borderId="26" xfId="1" applyFont="1" applyFill="1" applyBorder="1" applyAlignment="1">
      <alignment horizontal="right" vertical="center" wrapText="1"/>
    </xf>
    <xf numFmtId="0" fontId="4" fillId="0" borderId="26" xfId="0" applyFont="1" applyBorder="1" applyAlignment="1" applyProtection="1">
      <alignment horizontal="center" vertical="center" wrapText="1"/>
      <protection locked="0"/>
    </xf>
    <xf numFmtId="176" fontId="4" fillId="0" borderId="26" xfId="0" applyNumberFormat="1" applyFont="1" applyBorder="1" applyAlignment="1">
      <alignment vertical="center" wrapText="1"/>
    </xf>
    <xf numFmtId="177" fontId="4" fillId="0" borderId="26" xfId="0" applyNumberFormat="1" applyFont="1" applyBorder="1" applyAlignment="1">
      <alignment horizontal="center" vertical="center" wrapText="1"/>
    </xf>
    <xf numFmtId="0" fontId="4" fillId="0" borderId="28"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2" xfId="0" applyFont="1" applyBorder="1" applyAlignment="1">
      <alignment horizontal="center" vertical="center" wrapText="1"/>
    </xf>
    <xf numFmtId="38" fontId="4" fillId="0" borderId="32" xfId="1" applyFont="1" applyFill="1" applyBorder="1" applyAlignment="1">
      <alignment horizontal="right" vertical="center" wrapText="1"/>
    </xf>
    <xf numFmtId="0" fontId="4" fillId="0" borderId="32" xfId="0" applyFont="1" applyBorder="1" applyAlignment="1" applyProtection="1">
      <alignment horizontal="center" vertical="center" wrapText="1"/>
      <protection locked="0"/>
    </xf>
    <xf numFmtId="176" fontId="4" fillId="0" borderId="31" xfId="0" applyNumberFormat="1" applyFont="1" applyBorder="1" applyAlignment="1">
      <alignment vertical="center" wrapText="1"/>
    </xf>
    <xf numFmtId="0" fontId="4" fillId="0" borderId="33" xfId="0" applyFont="1" applyBorder="1" applyAlignment="1">
      <alignment horizontal="center" vertical="center" wrapText="1"/>
    </xf>
    <xf numFmtId="177" fontId="4" fillId="0" borderId="31" xfId="0" applyNumberFormat="1" applyFont="1" applyBorder="1" applyAlignment="1">
      <alignment horizontal="center" vertical="center" wrapText="1"/>
    </xf>
    <xf numFmtId="0" fontId="4" fillId="0" borderId="34" xfId="0" applyFont="1" applyBorder="1" applyAlignment="1">
      <alignment horizontal="center" vertical="center" wrapText="1"/>
    </xf>
    <xf numFmtId="177" fontId="4" fillId="0" borderId="20" xfId="0" applyNumberFormat="1" applyFont="1" applyBorder="1" applyAlignment="1">
      <alignment horizontal="center" vertical="center" wrapText="1"/>
    </xf>
    <xf numFmtId="0" fontId="4" fillId="0" borderId="37" xfId="0" applyFont="1" applyBorder="1" applyAlignment="1">
      <alignment horizontal="center" vertical="center" wrapText="1"/>
    </xf>
    <xf numFmtId="0" fontId="4" fillId="0" borderId="38" xfId="0" applyFont="1" applyBorder="1" applyAlignment="1">
      <alignment horizontal="center" vertical="center" wrapText="1"/>
    </xf>
    <xf numFmtId="0" fontId="4" fillId="0" borderId="39" xfId="0" applyFont="1" applyBorder="1" applyAlignment="1">
      <alignment horizontal="center" vertical="center" wrapText="1"/>
    </xf>
    <xf numFmtId="38" fontId="4" fillId="0" borderId="39" xfId="1" applyFont="1" applyFill="1" applyBorder="1" applyAlignment="1">
      <alignment horizontal="right" vertical="center" wrapText="1"/>
    </xf>
    <xf numFmtId="0" fontId="4" fillId="0" borderId="39" xfId="0" applyFont="1" applyBorder="1" applyAlignment="1" applyProtection="1">
      <alignment horizontal="center" vertical="center" wrapText="1"/>
      <protection locked="0"/>
    </xf>
    <xf numFmtId="176" fontId="4" fillId="0" borderId="39" xfId="0" applyNumberFormat="1" applyFont="1" applyBorder="1" applyAlignment="1">
      <alignment vertical="center" wrapText="1"/>
    </xf>
    <xf numFmtId="178" fontId="4" fillId="0" borderId="19" xfId="1" applyNumberFormat="1" applyFont="1" applyFill="1" applyBorder="1" applyAlignment="1" applyProtection="1">
      <alignment horizontal="center" vertical="center" wrapText="1"/>
      <protection locked="0"/>
    </xf>
    <xf numFmtId="38" fontId="4" fillId="0" borderId="42" xfId="1" applyFont="1" applyFill="1" applyBorder="1" applyAlignment="1">
      <alignment horizontal="right" vertical="center"/>
    </xf>
    <xf numFmtId="178" fontId="4" fillId="0" borderId="20" xfId="1" applyNumberFormat="1" applyFont="1" applyFill="1" applyBorder="1" applyAlignment="1" applyProtection="1">
      <alignment horizontal="center" vertical="center" wrapText="1"/>
      <protection locked="0"/>
    </xf>
    <xf numFmtId="178" fontId="4" fillId="0" borderId="29" xfId="1" applyNumberFormat="1" applyFont="1" applyFill="1" applyBorder="1" applyAlignment="1" applyProtection="1">
      <alignment horizontal="center" vertical="center" wrapText="1"/>
      <protection locked="0"/>
    </xf>
    <xf numFmtId="38" fontId="4" fillId="0" borderId="43" xfId="1" applyFont="1" applyFill="1" applyBorder="1" applyAlignment="1">
      <alignment horizontal="right" vertical="center"/>
    </xf>
    <xf numFmtId="178" fontId="4" fillId="0" borderId="32" xfId="1" applyNumberFormat="1" applyFont="1" applyFill="1" applyBorder="1" applyAlignment="1" applyProtection="1">
      <alignment horizontal="center" vertical="center" wrapText="1"/>
      <protection locked="0"/>
    </xf>
    <xf numFmtId="178" fontId="4" fillId="0" borderId="24" xfId="1" applyNumberFormat="1" applyFont="1" applyFill="1" applyBorder="1" applyAlignment="1" applyProtection="1">
      <alignment horizontal="center" vertical="center" wrapText="1"/>
      <protection locked="0"/>
    </xf>
    <xf numFmtId="178" fontId="4" fillId="0" borderId="23" xfId="1" applyNumberFormat="1" applyFont="1" applyFill="1" applyBorder="1" applyAlignment="1" applyProtection="1">
      <alignment horizontal="center" vertical="center" wrapText="1"/>
      <protection locked="0"/>
    </xf>
    <xf numFmtId="0" fontId="4" fillId="0" borderId="46" xfId="0" applyFont="1" applyBorder="1" applyAlignment="1">
      <alignment horizontal="center" vertical="center" wrapText="1"/>
    </xf>
    <xf numFmtId="178" fontId="4" fillId="0" borderId="44" xfId="1" applyNumberFormat="1" applyFont="1" applyFill="1" applyBorder="1" applyAlignment="1" applyProtection="1">
      <alignment horizontal="center" vertical="center" wrapText="1"/>
      <protection locked="0"/>
    </xf>
    <xf numFmtId="38" fontId="4" fillId="0" borderId="47" xfId="1" applyFont="1" applyFill="1" applyBorder="1" applyAlignment="1">
      <alignment horizontal="right" vertical="center"/>
    </xf>
    <xf numFmtId="178" fontId="4" fillId="0" borderId="45" xfId="1" applyNumberFormat="1" applyFont="1" applyFill="1" applyBorder="1" applyAlignment="1" applyProtection="1">
      <alignment horizontal="center" vertical="center" wrapText="1"/>
      <protection locked="0"/>
    </xf>
    <xf numFmtId="176" fontId="4" fillId="0" borderId="48" xfId="0" applyNumberFormat="1" applyFont="1" applyBorder="1" applyAlignment="1">
      <alignment vertical="center" wrapText="1"/>
    </xf>
    <xf numFmtId="0" fontId="4" fillId="0" borderId="49" xfId="0" applyFont="1" applyBorder="1" applyAlignment="1">
      <alignment horizontal="center" vertical="center" wrapText="1"/>
    </xf>
    <xf numFmtId="177" fontId="4" fillId="0" borderId="48" xfId="0" applyNumberFormat="1" applyFont="1" applyBorder="1" applyAlignment="1">
      <alignment horizontal="center" vertical="center" wrapText="1"/>
    </xf>
    <xf numFmtId="0" fontId="4" fillId="0" borderId="50" xfId="0" applyFont="1" applyBorder="1" applyAlignment="1">
      <alignment horizontal="center" vertical="center" wrapText="1"/>
    </xf>
    <xf numFmtId="176" fontId="4" fillId="0" borderId="53" xfId="1" applyNumberFormat="1" applyFont="1" applyFill="1" applyBorder="1" applyAlignment="1">
      <alignment horizontal="right" vertical="center" wrapText="1"/>
    </xf>
    <xf numFmtId="0" fontId="4" fillId="0" borderId="54" xfId="0" applyFont="1" applyBorder="1" applyAlignment="1">
      <alignment horizontal="center" vertical="center" wrapText="1"/>
    </xf>
    <xf numFmtId="38" fontId="4" fillId="0" borderId="59" xfId="1" applyFont="1" applyFill="1" applyBorder="1" applyAlignment="1" applyProtection="1">
      <alignment horizontal="center" vertical="center" wrapText="1"/>
      <protection locked="0"/>
    </xf>
    <xf numFmtId="0" fontId="4" fillId="0" borderId="56" xfId="0" applyFont="1" applyBorder="1" applyAlignment="1">
      <alignment horizontal="center" vertical="center" wrapText="1"/>
    </xf>
    <xf numFmtId="38" fontId="4" fillId="0" borderId="60" xfId="1" applyFont="1" applyFill="1" applyBorder="1" applyAlignment="1" applyProtection="1">
      <alignment horizontal="right" vertical="center" wrapText="1"/>
      <protection locked="0"/>
    </xf>
    <xf numFmtId="0" fontId="4" fillId="0" borderId="60" xfId="0" applyFont="1" applyBorder="1" applyAlignment="1" applyProtection="1">
      <alignment horizontal="center" vertical="center" wrapText="1"/>
      <protection locked="0"/>
    </xf>
    <xf numFmtId="176" fontId="4" fillId="0" borderId="61" xfId="0" applyNumberFormat="1" applyFont="1" applyBorder="1" applyAlignment="1" applyProtection="1">
      <alignment horizontal="right" vertical="center" wrapText="1"/>
      <protection locked="0"/>
    </xf>
    <xf numFmtId="176" fontId="4" fillId="0" borderId="56" xfId="1" applyNumberFormat="1" applyFont="1" applyFill="1" applyBorder="1" applyAlignment="1">
      <alignment horizontal="right" vertical="center" wrapText="1"/>
    </xf>
    <xf numFmtId="38" fontId="4" fillId="0" borderId="62" xfId="1" applyFont="1" applyFill="1" applyBorder="1" applyAlignment="1">
      <alignment horizontal="center" vertical="center" wrapText="1"/>
    </xf>
    <xf numFmtId="38" fontId="4" fillId="0" borderId="19" xfId="1" applyFont="1" applyFill="1" applyBorder="1" applyAlignment="1" applyProtection="1">
      <alignment horizontal="center" vertical="center" wrapText="1"/>
      <protection locked="0"/>
    </xf>
    <xf numFmtId="0" fontId="4" fillId="0" borderId="61" xfId="0" applyFont="1" applyBorder="1" applyAlignment="1">
      <alignment horizontal="center" vertical="center" wrapText="1"/>
    </xf>
    <xf numFmtId="38" fontId="4" fillId="0" borderId="66" xfId="1" applyFont="1" applyFill="1" applyBorder="1" applyAlignment="1" applyProtection="1">
      <alignment horizontal="right" vertical="center" wrapText="1"/>
      <protection locked="0"/>
    </xf>
    <xf numFmtId="0" fontId="4" fillId="0" borderId="66" xfId="0" applyFont="1" applyBorder="1" applyAlignment="1" applyProtection="1">
      <alignment horizontal="center" vertical="center" wrapText="1"/>
      <protection locked="0"/>
    </xf>
    <xf numFmtId="176" fontId="4" fillId="0" borderId="61" xfId="1" applyNumberFormat="1" applyFont="1" applyFill="1" applyBorder="1" applyAlignment="1">
      <alignment horizontal="right" vertical="center" wrapText="1"/>
    </xf>
    <xf numFmtId="38" fontId="4" fillId="0" borderId="67" xfId="1" applyFont="1" applyFill="1" applyBorder="1" applyAlignment="1">
      <alignment horizontal="center" vertical="center" wrapText="1"/>
    </xf>
    <xf numFmtId="38" fontId="4" fillId="0" borderId="68" xfId="1" applyFont="1" applyFill="1" applyBorder="1" applyAlignment="1" applyProtection="1">
      <alignment horizontal="center" vertical="center" wrapText="1"/>
      <protection locked="0"/>
    </xf>
    <xf numFmtId="0" fontId="4" fillId="0" borderId="66" xfId="0" applyFont="1" applyBorder="1" applyAlignment="1">
      <alignment horizontal="center" vertical="center" wrapText="1"/>
    </xf>
    <xf numFmtId="38" fontId="4" fillId="0" borderId="36" xfId="1" applyFont="1" applyFill="1" applyBorder="1" applyAlignment="1" applyProtection="1">
      <alignment horizontal="right" vertical="center" wrapText="1"/>
      <protection locked="0"/>
    </xf>
    <xf numFmtId="0" fontId="4" fillId="0" borderId="68" xfId="0" applyFont="1" applyBorder="1" applyAlignment="1" applyProtection="1">
      <alignment horizontal="center" vertical="center" wrapText="1"/>
      <protection locked="0"/>
    </xf>
    <xf numFmtId="176" fontId="4" fillId="0" borderId="68" xfId="0" applyNumberFormat="1" applyFont="1" applyBorder="1" applyAlignment="1" applyProtection="1">
      <alignment horizontal="right" vertical="center" wrapText="1"/>
      <protection locked="0"/>
    </xf>
    <xf numFmtId="0" fontId="4" fillId="0" borderId="35" xfId="0" applyFont="1" applyBorder="1" applyAlignment="1">
      <alignment horizontal="center" vertical="center" wrapText="1"/>
    </xf>
    <xf numFmtId="176" fontId="4" fillId="0" borderId="35" xfId="1" applyNumberFormat="1" applyFont="1" applyFill="1" applyBorder="1" applyAlignment="1">
      <alignment horizontal="right" vertical="center" wrapText="1"/>
    </xf>
    <xf numFmtId="38" fontId="4" fillId="0" borderId="69" xfId="1" applyFont="1" applyFill="1" applyBorder="1" applyAlignment="1">
      <alignment horizontal="center" vertical="center" wrapText="1"/>
    </xf>
    <xf numFmtId="0" fontId="6" fillId="0" borderId="0" xfId="0" applyFont="1" applyAlignment="1">
      <alignment horizontal="right" vertical="center"/>
    </xf>
    <xf numFmtId="38" fontId="4" fillId="0" borderId="61" xfId="1" applyFont="1" applyFill="1" applyBorder="1" applyAlignment="1" applyProtection="1">
      <alignment horizontal="center" vertical="center" wrapText="1"/>
      <protection locked="0"/>
    </xf>
    <xf numFmtId="38" fontId="4" fillId="0" borderId="65" xfId="1" applyFont="1" applyFill="1" applyBorder="1" applyAlignment="1" applyProtection="1">
      <alignment horizontal="right" vertical="center" wrapText="1"/>
      <protection locked="0"/>
    </xf>
    <xf numFmtId="38" fontId="4" fillId="0" borderId="29" xfId="1" applyFont="1" applyFill="1" applyBorder="1" applyAlignment="1" applyProtection="1">
      <alignment horizontal="center" vertical="center" wrapText="1"/>
      <protection locked="0"/>
    </xf>
    <xf numFmtId="38" fontId="4" fillId="0" borderId="32" xfId="1" applyFont="1" applyFill="1" applyBorder="1" applyAlignment="1" applyProtection="1">
      <alignment horizontal="center" vertical="center" wrapText="1"/>
      <protection locked="0"/>
    </xf>
    <xf numFmtId="176" fontId="4" fillId="0" borderId="29" xfId="1" applyNumberFormat="1" applyFont="1" applyFill="1" applyBorder="1" applyAlignment="1">
      <alignment horizontal="right" vertical="center" wrapText="1"/>
    </xf>
    <xf numFmtId="0" fontId="4" fillId="0" borderId="76" xfId="0" applyFont="1" applyBorder="1" applyAlignment="1">
      <alignment horizontal="center" vertical="center" wrapText="1"/>
    </xf>
    <xf numFmtId="38" fontId="4" fillId="0" borderId="66" xfId="1" applyFont="1" applyFill="1" applyBorder="1" applyAlignment="1" applyProtection="1">
      <alignment horizontal="center" vertical="center" wrapText="1"/>
      <protection locked="0"/>
    </xf>
    <xf numFmtId="176" fontId="4" fillId="0" borderId="66" xfId="1" applyNumberFormat="1" applyFont="1" applyFill="1" applyBorder="1" applyAlignment="1" applyProtection="1">
      <alignment horizontal="right" vertical="center" wrapText="1"/>
      <protection locked="0"/>
    </xf>
    <xf numFmtId="38" fontId="12" fillId="0" borderId="66" xfId="1" applyFont="1" applyFill="1" applyBorder="1" applyAlignment="1" applyProtection="1">
      <alignment horizontal="center" vertical="center" wrapText="1"/>
      <protection locked="0"/>
    </xf>
    <xf numFmtId="0" fontId="4" fillId="0" borderId="67" xfId="0" applyFont="1" applyBorder="1" applyAlignment="1">
      <alignment horizontal="center" vertical="center" wrapText="1"/>
    </xf>
    <xf numFmtId="176" fontId="4" fillId="0" borderId="77" xfId="1" applyNumberFormat="1" applyFont="1" applyFill="1" applyBorder="1" applyAlignment="1">
      <alignment horizontal="right" vertical="center" wrapText="1"/>
    </xf>
    <xf numFmtId="0" fontId="4" fillId="0" borderId="83" xfId="0" applyFont="1" applyBorder="1" applyAlignment="1">
      <alignment horizontal="center" vertical="center" wrapText="1"/>
    </xf>
    <xf numFmtId="176" fontId="4" fillId="0" borderId="84" xfId="1" applyNumberFormat="1" applyFont="1" applyFill="1" applyBorder="1" applyAlignment="1">
      <alignment horizontal="right" vertical="center" wrapText="1"/>
    </xf>
    <xf numFmtId="0" fontId="4" fillId="0" borderId="87" xfId="0" applyFont="1" applyBorder="1" applyAlignment="1">
      <alignment horizontal="center" vertical="center" wrapText="1"/>
    </xf>
    <xf numFmtId="0" fontId="4" fillId="0" borderId="92" xfId="0" applyFont="1" applyBorder="1" applyAlignment="1">
      <alignment horizontal="center" vertical="center" wrapText="1"/>
    </xf>
    <xf numFmtId="176" fontId="4" fillId="0" borderId="60" xfId="1" applyNumberFormat="1" applyFont="1" applyFill="1" applyBorder="1" applyAlignment="1">
      <alignment horizontal="right" vertical="center" wrapText="1"/>
    </xf>
    <xf numFmtId="0" fontId="4" fillId="0" borderId="93" xfId="0" applyFont="1" applyBorder="1" applyAlignment="1">
      <alignment horizontal="center" vertical="center" wrapText="1"/>
    </xf>
    <xf numFmtId="176" fontId="12" fillId="0" borderId="66" xfId="1" applyNumberFormat="1" applyFont="1" applyFill="1" applyBorder="1" applyAlignment="1">
      <alignment horizontal="right" vertical="center" wrapText="1"/>
    </xf>
    <xf numFmtId="0" fontId="12" fillId="0" borderId="94" xfId="0" applyFont="1" applyBorder="1" applyAlignment="1">
      <alignment horizontal="center" vertical="center" wrapText="1"/>
    </xf>
    <xf numFmtId="176" fontId="4" fillId="0" borderId="32" xfId="1" applyNumberFormat="1" applyFont="1" applyFill="1" applyBorder="1" applyAlignment="1">
      <alignment horizontal="right" vertical="center" wrapText="1"/>
    </xf>
    <xf numFmtId="0" fontId="4" fillId="0" borderId="95" xfId="0" applyFont="1" applyBorder="1" applyAlignment="1">
      <alignment horizontal="center" vertical="center" wrapText="1"/>
    </xf>
    <xf numFmtId="179" fontId="4" fillId="0" borderId="96" xfId="1" applyNumberFormat="1" applyFont="1" applyFill="1" applyBorder="1" applyAlignment="1">
      <alignment horizontal="right" vertical="center" wrapText="1"/>
    </xf>
    <xf numFmtId="179" fontId="4" fillId="0" borderId="53" xfId="1" applyNumberFormat="1" applyFont="1" applyFill="1" applyBorder="1" applyAlignment="1">
      <alignment horizontal="right" vertical="center" wrapText="1"/>
    </xf>
    <xf numFmtId="0" fontId="4" fillId="0" borderId="97" xfId="0" applyFont="1" applyBorder="1" applyAlignment="1">
      <alignment horizontal="center" vertical="center" wrapText="1"/>
    </xf>
    <xf numFmtId="176" fontId="4" fillId="0" borderId="38" xfId="1" applyNumberFormat="1" applyFont="1" applyFill="1" applyBorder="1" applyAlignment="1">
      <alignment horizontal="right" vertical="center" wrapText="1"/>
    </xf>
    <xf numFmtId="0" fontId="4" fillId="0" borderId="101" xfId="0" applyFont="1" applyBorder="1" applyAlignment="1">
      <alignment horizontal="center" vertical="center" wrapText="1"/>
    </xf>
    <xf numFmtId="0" fontId="4" fillId="0" borderId="94" xfId="0" applyFont="1" applyBorder="1" applyAlignment="1">
      <alignment horizontal="center" vertical="center" wrapText="1"/>
    </xf>
    <xf numFmtId="176" fontId="4" fillId="0" borderId="24" xfId="0" applyNumberFormat="1" applyFont="1" applyBorder="1" applyAlignment="1">
      <alignment horizontal="right" vertical="center" wrapText="1"/>
    </xf>
    <xf numFmtId="176" fontId="4" fillId="0" borderId="104" xfId="1" applyNumberFormat="1" applyFont="1" applyFill="1" applyBorder="1" applyAlignment="1">
      <alignment horizontal="right" vertical="center" wrapText="1"/>
    </xf>
    <xf numFmtId="0" fontId="4" fillId="0" borderId="105" xfId="0" applyFont="1" applyBorder="1" applyAlignment="1">
      <alignment horizontal="center" vertical="center" wrapText="1"/>
    </xf>
    <xf numFmtId="176" fontId="2" fillId="0" borderId="20" xfId="0" applyNumberFormat="1" applyFont="1" applyBorder="1" applyAlignment="1">
      <alignment vertical="center" wrapText="1"/>
    </xf>
    <xf numFmtId="176" fontId="2" fillId="0" borderId="26" xfId="0" applyNumberFormat="1" applyFont="1" applyBorder="1" applyAlignment="1">
      <alignment vertical="center" wrapText="1"/>
    </xf>
    <xf numFmtId="176" fontId="2" fillId="0" borderId="31" xfId="0" applyNumberFormat="1" applyFont="1" applyBorder="1" applyAlignment="1">
      <alignment vertical="center" wrapText="1"/>
    </xf>
    <xf numFmtId="176" fontId="13" fillId="0" borderId="0" xfId="0" applyNumberFormat="1" applyFont="1" applyAlignment="1">
      <alignment vertical="center"/>
    </xf>
    <xf numFmtId="177" fontId="4" fillId="0" borderId="20" xfId="0" applyNumberFormat="1" applyFont="1" applyBorder="1" applyAlignment="1">
      <alignment vertical="center" wrapText="1"/>
    </xf>
    <xf numFmtId="177" fontId="4" fillId="0" borderId="26" xfId="0" applyNumberFormat="1" applyFont="1" applyBorder="1" applyAlignment="1">
      <alignment vertical="center" wrapText="1"/>
    </xf>
    <xf numFmtId="177" fontId="4" fillId="0" borderId="31" xfId="0" applyNumberFormat="1" applyFont="1" applyBorder="1" applyAlignment="1">
      <alignment vertical="center" wrapText="1"/>
    </xf>
    <xf numFmtId="0" fontId="4" fillId="0" borderId="106" xfId="0" applyFont="1" applyBorder="1" applyAlignment="1">
      <alignment vertical="center" wrapText="1"/>
    </xf>
    <xf numFmtId="0" fontId="4" fillId="0" borderId="106" xfId="0" applyFont="1" applyBorder="1" applyAlignment="1">
      <alignment vertical="center"/>
    </xf>
    <xf numFmtId="0" fontId="4" fillId="0" borderId="0" xfId="0" applyFont="1" applyAlignment="1">
      <alignment vertical="center"/>
    </xf>
    <xf numFmtId="0" fontId="4" fillId="0" borderId="98" xfId="0" applyFont="1" applyBorder="1" applyAlignment="1">
      <alignment horizontal="left" vertical="center" wrapText="1"/>
    </xf>
    <xf numFmtId="0" fontId="4" fillId="0" borderId="99" xfId="0" applyFont="1" applyBorder="1" applyAlignment="1">
      <alignment horizontal="left" vertical="center" wrapText="1"/>
    </xf>
    <xf numFmtId="0" fontId="4" fillId="0" borderId="38" xfId="0" applyFont="1" applyBorder="1" applyAlignment="1">
      <alignment horizontal="left" vertical="center" wrapText="1"/>
    </xf>
    <xf numFmtId="0" fontId="4" fillId="0" borderId="100" xfId="0" applyFont="1" applyBorder="1" applyAlignment="1">
      <alignment horizontal="left" vertical="center" wrapText="1"/>
    </xf>
    <xf numFmtId="0" fontId="4" fillId="0" borderId="102" xfId="0" applyFont="1" applyBorder="1" applyAlignment="1">
      <alignment horizontal="left" vertical="center" wrapText="1"/>
    </xf>
    <xf numFmtId="0" fontId="4" fillId="0" borderId="64" xfId="0" applyFont="1" applyBorder="1" applyAlignment="1">
      <alignment horizontal="left" vertical="center" wrapText="1"/>
    </xf>
    <xf numFmtId="0" fontId="4" fillId="0" borderId="61" xfId="0" applyFont="1" applyBorder="1" applyAlignment="1">
      <alignment horizontal="left" vertical="center" wrapText="1"/>
    </xf>
    <xf numFmtId="0" fontId="4" fillId="0" borderId="65" xfId="0" applyFont="1" applyBorder="1" applyAlignment="1">
      <alignment horizontal="left" vertical="center" wrapText="1"/>
    </xf>
    <xf numFmtId="0" fontId="4" fillId="0" borderId="64" xfId="0" applyFont="1" applyBorder="1" applyAlignment="1">
      <alignment vertical="center"/>
    </xf>
    <xf numFmtId="0" fontId="4" fillId="0" borderId="65" xfId="0" applyFont="1" applyBorder="1" applyAlignment="1">
      <alignment vertical="center"/>
    </xf>
    <xf numFmtId="0" fontId="4" fillId="0" borderId="103" xfId="0" applyFont="1" applyBorder="1" applyAlignment="1">
      <alignment horizontal="justify" vertical="center" wrapText="1"/>
    </xf>
    <xf numFmtId="0" fontId="4" fillId="0" borderId="90" xfId="0" applyFont="1" applyBorder="1" applyAlignment="1">
      <alignment horizontal="justify" vertical="center" wrapText="1"/>
    </xf>
    <xf numFmtId="0" fontId="4" fillId="0" borderId="77" xfId="0" applyFont="1" applyBorder="1" applyAlignment="1">
      <alignment horizontal="left" vertical="center" wrapText="1"/>
    </xf>
    <xf numFmtId="0" fontId="4" fillId="0" borderId="78" xfId="0" applyFont="1" applyBorder="1" applyAlignment="1">
      <alignment vertical="center" wrapText="1"/>
    </xf>
    <xf numFmtId="0" fontId="4" fillId="0" borderId="79" xfId="0" applyFont="1" applyBorder="1" applyAlignment="1">
      <alignment vertical="center" wrapText="1"/>
    </xf>
    <xf numFmtId="38" fontId="4" fillId="0" borderId="80" xfId="1" applyFont="1" applyFill="1" applyBorder="1" applyAlignment="1" applyProtection="1">
      <alignment horizontal="center" vertical="center" wrapText="1"/>
      <protection locked="0"/>
    </xf>
    <xf numFmtId="38" fontId="4" fillId="0" borderId="81" xfId="1" applyFont="1" applyFill="1" applyBorder="1" applyAlignment="1" applyProtection="1">
      <alignment horizontal="center" vertical="center" wrapText="1"/>
      <protection locked="0"/>
    </xf>
    <xf numFmtId="38" fontId="4" fillId="0" borderId="82" xfId="1" applyFont="1" applyFill="1" applyBorder="1" applyAlignment="1" applyProtection="1">
      <alignment horizontal="center" vertical="center" wrapText="1"/>
      <protection locked="0"/>
    </xf>
    <xf numFmtId="0" fontId="4" fillId="0" borderId="84" xfId="0" applyFont="1" applyBorder="1" applyAlignment="1">
      <alignment horizontal="center" vertical="center" wrapText="1"/>
    </xf>
    <xf numFmtId="0" fontId="4" fillId="0" borderId="85" xfId="0" applyFont="1" applyBorder="1" applyAlignment="1">
      <alignment horizontal="center" vertical="center" wrapText="1"/>
    </xf>
    <xf numFmtId="0" fontId="4" fillId="0" borderId="86" xfId="0" applyFont="1" applyBorder="1" applyAlignment="1">
      <alignment horizontal="center" vertical="center"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0" fontId="4" fillId="0" borderId="91" xfId="0" applyFont="1" applyBorder="1" applyAlignment="1">
      <alignment horizontal="center" vertical="center"/>
    </xf>
    <xf numFmtId="0" fontId="4" fillId="0" borderId="55" xfId="0" applyFont="1" applyBorder="1" applyAlignment="1">
      <alignment horizontal="center" vertical="center" textRotation="255"/>
    </xf>
    <xf numFmtId="0" fontId="4" fillId="0" borderId="63" xfId="0" applyFont="1" applyBorder="1" applyAlignment="1">
      <alignment horizontal="center" vertical="center" textRotation="255"/>
    </xf>
    <xf numFmtId="0" fontId="4" fillId="0" borderId="88" xfId="0" applyFont="1" applyBorder="1" applyAlignment="1">
      <alignment horizontal="center" vertical="center" textRotation="255"/>
    </xf>
    <xf numFmtId="0" fontId="4" fillId="0" borderId="56" xfId="0" applyFont="1" applyBorder="1" applyAlignment="1">
      <alignment vertical="center"/>
    </xf>
    <xf numFmtId="0" fontId="4" fillId="0" borderId="57" xfId="0" applyFont="1" applyBorder="1" applyAlignment="1">
      <alignment vertical="center"/>
    </xf>
    <xf numFmtId="0" fontId="4" fillId="0" borderId="58" xfId="0" applyFont="1" applyBorder="1" applyAlignment="1">
      <alignment vertical="center"/>
    </xf>
    <xf numFmtId="0" fontId="4" fillId="0" borderId="61" xfId="0" applyFont="1" applyBorder="1" applyAlignment="1">
      <alignment vertical="center"/>
    </xf>
    <xf numFmtId="0" fontId="4" fillId="0" borderId="77" xfId="0" applyFont="1" applyBorder="1" applyAlignment="1">
      <alignment vertical="center"/>
    </xf>
    <xf numFmtId="0" fontId="4" fillId="0" borderId="78" xfId="0" applyFont="1" applyBorder="1" applyAlignment="1">
      <alignment vertical="center"/>
    </xf>
    <xf numFmtId="0" fontId="4" fillId="0" borderId="79" xfId="0" applyFont="1" applyBorder="1" applyAlignment="1">
      <alignment vertical="center"/>
    </xf>
    <xf numFmtId="0" fontId="4" fillId="0" borderId="53"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51"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55" xfId="0" applyFont="1" applyBorder="1" applyAlignment="1">
      <alignment horizontal="center" vertical="center" textRotation="255" wrapText="1"/>
    </xf>
    <xf numFmtId="0" fontId="4" fillId="0" borderId="63" xfId="0" applyFont="1" applyBorder="1" applyAlignment="1">
      <alignment horizontal="center" vertical="center" textRotation="255" wrapText="1"/>
    </xf>
    <xf numFmtId="0" fontId="4" fillId="0" borderId="88" xfId="0" applyFont="1" applyBorder="1" applyAlignment="1">
      <alignment horizontal="center" vertical="center" textRotation="255" wrapText="1"/>
    </xf>
    <xf numFmtId="0" fontId="4" fillId="0" borderId="56" xfId="0" applyFont="1" applyBorder="1" applyAlignment="1">
      <alignment horizontal="justify" vertical="center" wrapText="1"/>
    </xf>
    <xf numFmtId="0" fontId="4" fillId="0" borderId="57" xfId="0" applyFont="1" applyBorder="1" applyAlignment="1">
      <alignment vertical="center" wrapText="1"/>
    </xf>
    <xf numFmtId="0" fontId="4" fillId="0" borderId="58" xfId="0" applyFont="1" applyBorder="1" applyAlignment="1">
      <alignment vertical="center" wrapText="1"/>
    </xf>
    <xf numFmtId="0" fontId="4" fillId="0" borderId="61" xfId="0" applyFont="1" applyBorder="1" applyAlignment="1">
      <alignment horizontal="justify" vertical="center" wrapText="1"/>
    </xf>
    <xf numFmtId="0" fontId="4" fillId="0" borderId="64" xfId="0" applyFont="1" applyBorder="1" applyAlignment="1">
      <alignment vertical="center" wrapText="1"/>
    </xf>
    <xf numFmtId="0" fontId="4" fillId="0" borderId="65" xfId="0" applyFont="1" applyBorder="1" applyAlignment="1">
      <alignment vertical="center" wrapText="1"/>
    </xf>
    <xf numFmtId="38" fontId="4" fillId="0" borderId="70" xfId="1" applyFont="1" applyFill="1" applyBorder="1" applyAlignment="1" applyProtection="1">
      <alignment horizontal="center" vertical="center" wrapText="1"/>
      <protection locked="0"/>
    </xf>
    <xf numFmtId="38" fontId="4" fillId="0" borderId="71" xfId="1" applyFont="1" applyFill="1" applyBorder="1" applyAlignment="1" applyProtection="1">
      <alignment horizontal="center" vertical="center" wrapText="1"/>
      <protection locked="0"/>
    </xf>
    <xf numFmtId="38" fontId="4" fillId="0" borderId="72" xfId="1" applyFont="1" applyFill="1" applyBorder="1" applyAlignment="1" applyProtection="1">
      <alignment horizontal="center" vertical="center" wrapText="1"/>
      <protection locked="0"/>
    </xf>
    <xf numFmtId="38" fontId="4" fillId="0" borderId="73" xfId="1" applyFont="1" applyFill="1" applyBorder="1" applyAlignment="1" applyProtection="1">
      <alignment horizontal="center" vertical="center" wrapText="1"/>
      <protection locked="0"/>
    </xf>
    <xf numFmtId="38" fontId="4" fillId="0" borderId="74" xfId="1" applyFont="1" applyFill="1" applyBorder="1" applyAlignment="1" applyProtection="1">
      <alignment horizontal="center" vertical="center" wrapText="1"/>
      <protection locked="0"/>
    </xf>
    <xf numFmtId="38" fontId="4" fillId="0" borderId="75" xfId="1" applyFont="1" applyFill="1" applyBorder="1" applyAlignment="1" applyProtection="1">
      <alignment horizontal="center" vertical="center" wrapText="1"/>
      <protection locked="0"/>
    </xf>
    <xf numFmtId="0" fontId="4" fillId="0" borderId="61" xfId="0" applyFont="1" applyBorder="1" applyAlignment="1">
      <alignmen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9" xfId="0" applyFont="1" applyBorder="1" applyAlignment="1">
      <alignment horizontal="center" vertical="center" wrapText="1"/>
    </xf>
    <xf numFmtId="0" fontId="4" fillId="0" borderId="30" xfId="0" applyFont="1" applyBorder="1" applyAlignment="1">
      <alignment horizontal="center" vertical="center" wrapText="1"/>
    </xf>
    <xf numFmtId="0" fontId="4" fillId="0" borderId="40" xfId="0" applyFont="1" applyBorder="1" applyAlignment="1">
      <alignment vertical="center" wrapText="1"/>
    </xf>
    <xf numFmtId="0" fontId="4" fillId="0" borderId="36" xfId="0" applyFont="1" applyBorder="1" applyAlignment="1">
      <alignment vertical="center" wrapText="1"/>
    </xf>
    <xf numFmtId="0" fontId="4" fillId="0" borderId="41" xfId="0" applyFont="1" applyBorder="1" applyAlignment="1">
      <alignment vertical="center" wrapText="1"/>
    </xf>
    <xf numFmtId="0" fontId="4" fillId="0" borderId="30" xfId="0" applyFont="1" applyBorder="1" applyAlignment="1">
      <alignment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24" xfId="0" applyFont="1" applyBorder="1" applyAlignment="1">
      <alignment horizontal="left" vertical="center" wrapText="1"/>
    </xf>
    <xf numFmtId="0" fontId="4" fillId="0" borderId="25" xfId="0" applyFont="1" applyBorder="1" applyAlignment="1">
      <alignment horizontal="left" vertical="center" wrapText="1"/>
    </xf>
    <xf numFmtId="0" fontId="4" fillId="0" borderId="44" xfId="0" applyFont="1" applyBorder="1" applyAlignment="1">
      <alignment horizontal="left" vertical="center" wrapText="1"/>
    </xf>
    <xf numFmtId="0" fontId="4" fillId="0" borderId="45" xfId="0" applyFont="1" applyBorder="1" applyAlignment="1">
      <alignment horizontal="left" vertical="center" wrapText="1"/>
    </xf>
    <xf numFmtId="0" fontId="4" fillId="0" borderId="44" xfId="0" applyFont="1" applyBorder="1" applyAlignment="1">
      <alignment horizontal="center" vertical="center" wrapText="1"/>
    </xf>
    <xf numFmtId="0" fontId="4" fillId="0" borderId="4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0" xfId="0" applyFont="1" applyBorder="1" applyAlignment="1">
      <alignment horizontal="center" vertical="center" wrapText="1"/>
    </xf>
    <xf numFmtId="0" fontId="4" fillId="0" borderId="13" xfId="0" applyFont="1" applyBorder="1" applyAlignment="1">
      <alignment horizontal="center" vertical="center" wrapText="1"/>
    </xf>
    <xf numFmtId="0" fontId="4" fillId="0" borderId="14" xfId="0" applyFont="1" applyBorder="1" applyAlignment="1">
      <alignment horizontal="center" vertical="center" textRotation="255" wrapText="1"/>
    </xf>
    <xf numFmtId="0" fontId="4" fillId="0" borderId="22" xfId="0" applyFont="1" applyBorder="1" applyAlignment="1">
      <alignment horizontal="center" vertical="center" textRotation="255" wrapText="1"/>
    </xf>
    <xf numFmtId="0" fontId="4" fillId="0" borderId="9" xfId="0" applyFont="1" applyBorder="1" applyAlignment="1">
      <alignment horizontal="center" vertical="center" textRotation="255" wrapText="1"/>
    </xf>
    <xf numFmtId="0" fontId="4" fillId="0" borderId="15"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6" fillId="0" borderId="0" xfId="0" applyFont="1" applyAlignment="1">
      <alignment horizontal="center"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2" xfId="0" applyFont="1" applyBorder="1" applyAlignment="1">
      <alignment horizontal="center" vertical="center"/>
    </xf>
    <xf numFmtId="0" fontId="4" fillId="0" borderId="5" xfId="0" applyFont="1" applyBorder="1" applyAlignment="1">
      <alignment horizontal="center" vertical="center"/>
    </xf>
    <xf numFmtId="17" fontId="8" fillId="0" borderId="6" xfId="0" quotePrefix="1" applyNumberFormat="1" applyFont="1" applyBorder="1" applyAlignment="1">
      <alignment horizontal="center" vertical="center"/>
    </xf>
    <xf numFmtId="0" fontId="8" fillId="0" borderId="7" xfId="0" applyFont="1" applyBorder="1" applyAlignment="1">
      <alignment horizontal="center" vertical="center"/>
    </xf>
    <xf numFmtId="0" fontId="6" fillId="0" borderId="0" xfId="0"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995217-D639-4BB7-9DFE-C10E07B49C21}">
  <sheetPr>
    <pageSetUpPr fitToPage="1"/>
  </sheetPr>
  <dimension ref="A1:T44"/>
  <sheetViews>
    <sheetView showGridLines="0" showZeros="0" tabSelected="1" topLeftCell="A28" zoomScale="90" zoomScaleNormal="90" zoomScaleSheetLayoutView="82" workbookViewId="0">
      <selection activeCell="M13" sqref="M13"/>
    </sheetView>
  </sheetViews>
  <sheetFormatPr defaultColWidth="8.75" defaultRowHeight="13.5" x14ac:dyDescent="0.4"/>
  <cols>
    <col min="1" max="3" width="9.25" style="4" customWidth="1"/>
    <col min="4" max="5" width="5" style="4" customWidth="1"/>
    <col min="6" max="6" width="7.125" style="4" customWidth="1"/>
    <col min="7" max="7" width="9.25" style="4" customWidth="1"/>
    <col min="8" max="8" width="7.125" style="4" customWidth="1"/>
    <col min="9" max="9" width="19" style="4" customWidth="1"/>
    <col min="10" max="10" width="9" style="4" customWidth="1"/>
    <col min="11" max="11" width="19" style="4" customWidth="1"/>
    <col min="12" max="12" width="7.125" style="4" customWidth="1"/>
    <col min="13" max="13" width="20.125" style="4" customWidth="1"/>
    <col min="14" max="14" width="7.125" style="4" customWidth="1"/>
    <col min="15" max="15" width="12.125" style="4" customWidth="1"/>
    <col min="16" max="16" width="9.125" style="4" bestFit="1" customWidth="1"/>
    <col min="17" max="18" width="10.625" style="4" customWidth="1"/>
    <col min="19" max="20" width="10.75" style="4" bestFit="1" customWidth="1"/>
    <col min="21" max="16384" width="8.75" style="4"/>
  </cols>
  <sheetData>
    <row r="1" spans="1:20" ht="24.95" customHeight="1" x14ac:dyDescent="0.2">
      <c r="A1" s="1" t="s">
        <v>0</v>
      </c>
      <c r="B1" s="2"/>
      <c r="C1" s="2"/>
      <c r="D1" s="2"/>
      <c r="E1" s="2"/>
      <c r="F1" s="2"/>
      <c r="G1" s="2"/>
      <c r="H1" s="2"/>
      <c r="I1" s="2"/>
      <c r="J1" s="2"/>
      <c r="K1" s="2"/>
      <c r="L1" s="2"/>
      <c r="M1" s="2"/>
      <c r="N1" s="3"/>
    </row>
    <row r="2" spans="1:20" ht="24.95" customHeight="1" x14ac:dyDescent="0.4">
      <c r="A2" s="5" t="s">
        <v>1</v>
      </c>
      <c r="B2" s="2"/>
      <c r="C2" s="2"/>
      <c r="D2" s="2"/>
      <c r="E2" s="2"/>
      <c r="F2" s="2"/>
      <c r="G2" s="2"/>
      <c r="H2" s="2"/>
      <c r="I2" s="2"/>
      <c r="J2" s="2"/>
      <c r="K2" s="2"/>
      <c r="L2" s="2"/>
      <c r="M2" s="2"/>
      <c r="N2" s="2"/>
    </row>
    <row r="3" spans="1:20" ht="15" customHeight="1" thickBot="1" x14ac:dyDescent="0.45">
      <c r="A3" s="2"/>
      <c r="B3" s="2"/>
      <c r="C3" s="2"/>
      <c r="D3" s="2"/>
      <c r="E3" s="2"/>
      <c r="F3" s="2"/>
      <c r="G3" s="2"/>
      <c r="H3" s="2"/>
      <c r="I3" s="2"/>
      <c r="J3" s="2"/>
      <c r="K3" s="6"/>
      <c r="L3" s="6"/>
      <c r="M3" s="6"/>
      <c r="N3" s="6"/>
      <c r="Q3" s="211"/>
      <c r="R3" s="211"/>
      <c r="S3" s="211"/>
      <c r="T3" s="211"/>
    </row>
    <row r="4" spans="1:20" ht="38.1" customHeight="1" thickTop="1" thickBot="1" x14ac:dyDescent="0.45">
      <c r="A4" s="212" t="s">
        <v>2</v>
      </c>
      <c r="B4" s="213"/>
      <c r="C4" s="214"/>
      <c r="D4" s="215"/>
      <c r="E4" s="215"/>
      <c r="F4" s="215"/>
      <c r="G4" s="215" t="s">
        <v>3</v>
      </c>
      <c r="H4" s="216"/>
      <c r="I4" s="214" t="s">
        <v>4</v>
      </c>
      <c r="J4" s="215"/>
      <c r="K4" s="216" t="s">
        <v>5</v>
      </c>
      <c r="L4" s="217"/>
      <c r="M4" s="218" t="s">
        <v>6</v>
      </c>
      <c r="N4" s="219"/>
      <c r="Q4" s="211"/>
      <c r="R4" s="211"/>
      <c r="S4" s="220"/>
      <c r="T4" s="220"/>
    </row>
    <row r="5" spans="1:20" ht="15" customHeight="1" thickTop="1" thickBot="1" x14ac:dyDescent="0.45">
      <c r="A5" s="7"/>
      <c r="B5" s="7"/>
      <c r="C5" s="7"/>
      <c r="D5" s="7"/>
      <c r="E5" s="7"/>
      <c r="F5" s="7"/>
      <c r="G5" s="7"/>
      <c r="H5" s="7"/>
      <c r="I5" s="7"/>
      <c r="J5" s="7"/>
      <c r="K5" s="7"/>
      <c r="L5" s="7"/>
      <c r="M5" s="7"/>
      <c r="N5" s="7"/>
      <c r="Q5" s="8"/>
      <c r="R5" s="8"/>
      <c r="S5" s="9"/>
      <c r="T5" s="9"/>
    </row>
    <row r="6" spans="1:20" ht="32.1" customHeight="1" thickBot="1" x14ac:dyDescent="0.45">
      <c r="A6" s="197" t="s">
        <v>7</v>
      </c>
      <c r="B6" s="198"/>
      <c r="C6" s="198"/>
      <c r="D6" s="198"/>
      <c r="E6" s="198"/>
      <c r="F6" s="198"/>
      <c r="G6" s="198" t="s">
        <v>8</v>
      </c>
      <c r="H6" s="198"/>
      <c r="I6" s="199" t="s">
        <v>9</v>
      </c>
      <c r="J6" s="200"/>
      <c r="K6" s="201" t="s">
        <v>10</v>
      </c>
      <c r="L6" s="201"/>
      <c r="M6" s="198" t="s">
        <v>11</v>
      </c>
      <c r="N6" s="202"/>
      <c r="S6" s="10"/>
      <c r="T6" s="10"/>
    </row>
    <row r="7" spans="1:20" ht="32.1" customHeight="1" x14ac:dyDescent="0.4">
      <c r="A7" s="203" t="s">
        <v>12</v>
      </c>
      <c r="B7" s="206" t="s">
        <v>13</v>
      </c>
      <c r="C7" s="206" t="s">
        <v>14</v>
      </c>
      <c r="D7" s="209" t="s">
        <v>15</v>
      </c>
      <c r="E7" s="210"/>
      <c r="F7" s="11" t="s">
        <v>16</v>
      </c>
      <c r="G7" s="12"/>
      <c r="H7" s="13" t="s">
        <v>17</v>
      </c>
      <c r="I7" s="14">
        <v>112000</v>
      </c>
      <c r="J7" s="15" t="s">
        <v>18</v>
      </c>
      <c r="K7" s="113" t="str">
        <f t="shared" ref="K7:K23" si="0">IF(G7="","",G7*I7)</f>
        <v/>
      </c>
      <c r="L7" s="12" t="s">
        <v>19</v>
      </c>
      <c r="M7" s="17"/>
      <c r="N7" s="18" t="s">
        <v>20</v>
      </c>
      <c r="O7" s="19">
        <f>MIN(K7:M7)</f>
        <v>0</v>
      </c>
    </row>
    <row r="8" spans="1:20" ht="32.1" customHeight="1" x14ac:dyDescent="0.4">
      <c r="A8" s="204"/>
      <c r="B8" s="207"/>
      <c r="C8" s="207"/>
      <c r="D8" s="181"/>
      <c r="E8" s="182"/>
      <c r="F8" s="20" t="s">
        <v>21</v>
      </c>
      <c r="G8" s="21"/>
      <c r="H8" s="20" t="s">
        <v>17</v>
      </c>
      <c r="I8" s="22">
        <v>80000</v>
      </c>
      <c r="J8" s="23" t="s">
        <v>18</v>
      </c>
      <c r="K8" s="114" t="str">
        <f t="shared" si="0"/>
        <v/>
      </c>
      <c r="L8" s="21" t="s">
        <v>19</v>
      </c>
      <c r="M8" s="25"/>
      <c r="N8" s="26" t="s">
        <v>20</v>
      </c>
      <c r="O8" s="19">
        <f t="shared" ref="O8:O31" si="1">MIN(K8:M8)</f>
        <v>0</v>
      </c>
    </row>
    <row r="9" spans="1:20" ht="32.1" customHeight="1" x14ac:dyDescent="0.4">
      <c r="A9" s="204"/>
      <c r="B9" s="207"/>
      <c r="C9" s="207"/>
      <c r="D9" s="183"/>
      <c r="E9" s="184"/>
      <c r="F9" s="27" t="s">
        <v>22</v>
      </c>
      <c r="G9" s="28"/>
      <c r="H9" s="29" t="s">
        <v>17</v>
      </c>
      <c r="I9" s="30">
        <v>32000</v>
      </c>
      <c r="J9" s="31" t="s">
        <v>18</v>
      </c>
      <c r="K9" s="115" t="str">
        <f t="shared" si="0"/>
        <v/>
      </c>
      <c r="L9" s="33" t="s">
        <v>19</v>
      </c>
      <c r="M9" s="34"/>
      <c r="N9" s="35" t="s">
        <v>20</v>
      </c>
      <c r="O9" s="19">
        <f t="shared" si="1"/>
        <v>0</v>
      </c>
    </row>
    <row r="10" spans="1:20" ht="32.1" customHeight="1" x14ac:dyDescent="0.4">
      <c r="A10" s="204"/>
      <c r="B10" s="207"/>
      <c r="C10" s="207"/>
      <c r="D10" s="179" t="s">
        <v>23</v>
      </c>
      <c r="E10" s="180"/>
      <c r="F10" s="13" t="s">
        <v>16</v>
      </c>
      <c r="G10" s="12"/>
      <c r="H10" s="13" t="s">
        <v>24</v>
      </c>
      <c r="I10" s="14">
        <v>272000</v>
      </c>
      <c r="J10" s="15" t="s">
        <v>25</v>
      </c>
      <c r="K10" s="113" t="str">
        <f>IF(G10="","",G10*I10)</f>
        <v/>
      </c>
      <c r="L10" s="13" t="s">
        <v>19</v>
      </c>
      <c r="M10" s="117"/>
      <c r="N10" s="37" t="s">
        <v>20</v>
      </c>
      <c r="O10" s="116">
        <f t="shared" si="1"/>
        <v>0</v>
      </c>
    </row>
    <row r="11" spans="1:20" ht="32.1" customHeight="1" x14ac:dyDescent="0.4">
      <c r="A11" s="204"/>
      <c r="B11" s="207"/>
      <c r="C11" s="207"/>
      <c r="D11" s="181"/>
      <c r="E11" s="182"/>
      <c r="F11" s="20" t="s">
        <v>21</v>
      </c>
      <c r="G11" s="21"/>
      <c r="H11" s="20" t="s">
        <v>24</v>
      </c>
      <c r="I11" s="22">
        <v>216000</v>
      </c>
      <c r="J11" s="23" t="s">
        <v>25</v>
      </c>
      <c r="K11" s="114" t="str">
        <f t="shared" si="0"/>
        <v/>
      </c>
      <c r="L11" s="20" t="s">
        <v>19</v>
      </c>
      <c r="M11" s="118"/>
      <c r="N11" s="26" t="s">
        <v>20</v>
      </c>
      <c r="O11" s="116">
        <f t="shared" si="1"/>
        <v>0</v>
      </c>
    </row>
    <row r="12" spans="1:20" ht="32.1" customHeight="1" x14ac:dyDescent="0.4">
      <c r="A12" s="204"/>
      <c r="B12" s="207"/>
      <c r="C12" s="207"/>
      <c r="D12" s="183"/>
      <c r="E12" s="184"/>
      <c r="F12" s="27" t="s">
        <v>22</v>
      </c>
      <c r="G12" s="28"/>
      <c r="H12" s="29" t="s">
        <v>24</v>
      </c>
      <c r="I12" s="30">
        <v>176000</v>
      </c>
      <c r="J12" s="31" t="s">
        <v>25</v>
      </c>
      <c r="K12" s="115" t="str">
        <f t="shared" si="0"/>
        <v/>
      </c>
      <c r="L12" s="27" t="s">
        <v>19</v>
      </c>
      <c r="M12" s="119"/>
      <c r="N12" s="35" t="s">
        <v>20</v>
      </c>
      <c r="O12" s="116">
        <f t="shared" si="1"/>
        <v>0</v>
      </c>
    </row>
    <row r="13" spans="1:20" ht="32.1" customHeight="1" x14ac:dyDescent="0.4">
      <c r="A13" s="204"/>
      <c r="B13" s="207"/>
      <c r="C13" s="207"/>
      <c r="D13" s="179" t="s">
        <v>26</v>
      </c>
      <c r="E13" s="180"/>
      <c r="F13" s="13" t="s">
        <v>16</v>
      </c>
      <c r="G13" s="38"/>
      <c r="H13" s="39" t="s">
        <v>24</v>
      </c>
      <c r="I13" s="40">
        <v>272000</v>
      </c>
      <c r="J13" s="41" t="s">
        <v>25</v>
      </c>
      <c r="K13" s="42" t="str">
        <f t="shared" si="0"/>
        <v/>
      </c>
      <c r="L13" s="38" t="s">
        <v>19</v>
      </c>
      <c r="M13" s="36"/>
      <c r="N13" s="37" t="s">
        <v>20</v>
      </c>
      <c r="O13" s="19">
        <f t="shared" si="1"/>
        <v>0</v>
      </c>
    </row>
    <row r="14" spans="1:20" ht="32.1" customHeight="1" x14ac:dyDescent="0.4">
      <c r="A14" s="204"/>
      <c r="B14" s="207"/>
      <c r="C14" s="207"/>
      <c r="D14" s="181"/>
      <c r="E14" s="182"/>
      <c r="F14" s="20" t="s">
        <v>21</v>
      </c>
      <c r="G14" s="21"/>
      <c r="H14" s="20" t="s">
        <v>24</v>
      </c>
      <c r="I14" s="22">
        <v>216000</v>
      </c>
      <c r="J14" s="23" t="s">
        <v>25</v>
      </c>
      <c r="K14" s="24" t="str">
        <f t="shared" si="0"/>
        <v/>
      </c>
      <c r="L14" s="21" t="s">
        <v>19</v>
      </c>
      <c r="M14" s="25"/>
      <c r="N14" s="26" t="s">
        <v>20</v>
      </c>
      <c r="O14" s="19">
        <f t="shared" si="1"/>
        <v>0</v>
      </c>
    </row>
    <row r="15" spans="1:20" ht="32.1" customHeight="1" x14ac:dyDescent="0.4">
      <c r="A15" s="204"/>
      <c r="B15" s="207"/>
      <c r="C15" s="208"/>
      <c r="D15" s="183"/>
      <c r="E15" s="184"/>
      <c r="F15" s="27" t="s">
        <v>22</v>
      </c>
      <c r="G15" s="28"/>
      <c r="H15" s="29" t="s">
        <v>24</v>
      </c>
      <c r="I15" s="30">
        <v>176000</v>
      </c>
      <c r="J15" s="31" t="s">
        <v>25</v>
      </c>
      <c r="K15" s="32" t="str">
        <f t="shared" si="0"/>
        <v/>
      </c>
      <c r="L15" s="33" t="s">
        <v>19</v>
      </c>
      <c r="M15" s="34"/>
      <c r="N15" s="35" t="s">
        <v>20</v>
      </c>
      <c r="O15" s="19">
        <f t="shared" si="1"/>
        <v>0</v>
      </c>
    </row>
    <row r="16" spans="1:20" ht="32.1" customHeight="1" x14ac:dyDescent="0.4">
      <c r="A16" s="204"/>
      <c r="B16" s="207"/>
      <c r="C16" s="179" t="s">
        <v>27</v>
      </c>
      <c r="D16" s="185"/>
      <c r="E16" s="186"/>
      <c r="F16" s="13" t="s">
        <v>16</v>
      </c>
      <c r="G16" s="12"/>
      <c r="H16" s="13" t="s">
        <v>24</v>
      </c>
      <c r="I16" s="14">
        <v>392000</v>
      </c>
      <c r="J16" s="15" t="s">
        <v>25</v>
      </c>
      <c r="K16" s="16" t="str">
        <f t="shared" si="0"/>
        <v/>
      </c>
      <c r="L16" s="12" t="s">
        <v>19</v>
      </c>
      <c r="M16" s="36"/>
      <c r="N16" s="37" t="s">
        <v>20</v>
      </c>
      <c r="O16" s="19">
        <f t="shared" si="1"/>
        <v>0</v>
      </c>
    </row>
    <row r="17" spans="1:18" ht="32.1" customHeight="1" x14ac:dyDescent="0.4">
      <c r="A17" s="204"/>
      <c r="B17" s="208"/>
      <c r="C17" s="183"/>
      <c r="D17" s="187"/>
      <c r="E17" s="188"/>
      <c r="F17" s="27" t="s">
        <v>22</v>
      </c>
      <c r="G17" s="28"/>
      <c r="H17" s="29" t="s">
        <v>24</v>
      </c>
      <c r="I17" s="30">
        <v>344000</v>
      </c>
      <c r="J17" s="31" t="s">
        <v>25</v>
      </c>
      <c r="K17" s="32" t="str">
        <f t="shared" si="0"/>
        <v/>
      </c>
      <c r="L17" s="33" t="s">
        <v>19</v>
      </c>
      <c r="M17" s="34"/>
      <c r="N17" s="35" t="s">
        <v>20</v>
      </c>
      <c r="O17" s="19">
        <f t="shared" si="1"/>
        <v>0</v>
      </c>
    </row>
    <row r="18" spans="1:18" ht="32.1" customHeight="1" x14ac:dyDescent="0.4">
      <c r="A18" s="204"/>
      <c r="B18" s="189" t="s">
        <v>28</v>
      </c>
      <c r="C18" s="190"/>
      <c r="D18" s="179" t="s">
        <v>29</v>
      </c>
      <c r="E18" s="180"/>
      <c r="F18" s="13" t="s">
        <v>30</v>
      </c>
      <c r="G18" s="43"/>
      <c r="H18" s="13" t="s">
        <v>31</v>
      </c>
      <c r="I18" s="44">
        <v>225000</v>
      </c>
      <c r="J18" s="45" t="s">
        <v>32</v>
      </c>
      <c r="K18" s="16" t="str">
        <f t="shared" si="0"/>
        <v/>
      </c>
      <c r="L18" s="12" t="s">
        <v>19</v>
      </c>
      <c r="M18" s="36"/>
      <c r="N18" s="37" t="s">
        <v>20</v>
      </c>
      <c r="O18" s="19">
        <f t="shared" si="1"/>
        <v>0</v>
      </c>
    </row>
    <row r="19" spans="1:18" ht="32.1" customHeight="1" x14ac:dyDescent="0.4">
      <c r="A19" s="204"/>
      <c r="B19" s="191"/>
      <c r="C19" s="192"/>
      <c r="D19" s="183"/>
      <c r="E19" s="184"/>
      <c r="F19" s="29" t="s">
        <v>33</v>
      </c>
      <c r="G19" s="46"/>
      <c r="H19" s="29" t="s">
        <v>31</v>
      </c>
      <c r="I19" s="47">
        <v>338000</v>
      </c>
      <c r="J19" s="48" t="s">
        <v>32</v>
      </c>
      <c r="K19" s="32" t="str">
        <f t="shared" si="0"/>
        <v/>
      </c>
      <c r="L19" s="33" t="s">
        <v>19</v>
      </c>
      <c r="M19" s="34"/>
      <c r="N19" s="35" t="s">
        <v>20</v>
      </c>
      <c r="O19" s="19">
        <f t="shared" si="1"/>
        <v>0</v>
      </c>
    </row>
    <row r="20" spans="1:18" ht="32.1" customHeight="1" x14ac:dyDescent="0.4">
      <c r="A20" s="204"/>
      <c r="B20" s="191"/>
      <c r="C20" s="192"/>
      <c r="D20" s="179" t="s">
        <v>34</v>
      </c>
      <c r="E20" s="180"/>
      <c r="F20" s="13" t="s">
        <v>30</v>
      </c>
      <c r="G20" s="43"/>
      <c r="H20" s="13" t="s">
        <v>31</v>
      </c>
      <c r="I20" s="44">
        <v>80000</v>
      </c>
      <c r="J20" s="45" t="s">
        <v>32</v>
      </c>
      <c r="K20" s="16" t="str">
        <f t="shared" si="0"/>
        <v/>
      </c>
      <c r="L20" s="12" t="s">
        <v>19</v>
      </c>
      <c r="M20" s="36"/>
      <c r="N20" s="37" t="s">
        <v>20</v>
      </c>
      <c r="O20" s="19">
        <f t="shared" si="1"/>
        <v>0</v>
      </c>
    </row>
    <row r="21" spans="1:18" ht="32.1" customHeight="1" x14ac:dyDescent="0.4">
      <c r="A21" s="204"/>
      <c r="B21" s="191"/>
      <c r="C21" s="192"/>
      <c r="D21" s="183"/>
      <c r="E21" s="184"/>
      <c r="F21" s="29" t="s">
        <v>33</v>
      </c>
      <c r="G21" s="49"/>
      <c r="H21" s="29" t="s">
        <v>31</v>
      </c>
      <c r="I21" s="47">
        <v>137000</v>
      </c>
      <c r="J21" s="50" t="s">
        <v>32</v>
      </c>
      <c r="K21" s="32" t="str">
        <f t="shared" si="0"/>
        <v/>
      </c>
      <c r="L21" s="33" t="s">
        <v>19</v>
      </c>
      <c r="M21" s="34"/>
      <c r="N21" s="35" t="s">
        <v>20</v>
      </c>
      <c r="O21" s="19">
        <f t="shared" si="1"/>
        <v>0</v>
      </c>
    </row>
    <row r="22" spans="1:18" ht="32.1" customHeight="1" x14ac:dyDescent="0.4">
      <c r="A22" s="204"/>
      <c r="B22" s="191"/>
      <c r="C22" s="192"/>
      <c r="D22" s="179" t="s">
        <v>35</v>
      </c>
      <c r="E22" s="180"/>
      <c r="F22" s="13" t="s">
        <v>30</v>
      </c>
      <c r="G22" s="43"/>
      <c r="H22" s="13" t="s">
        <v>31</v>
      </c>
      <c r="I22" s="44">
        <v>280000</v>
      </c>
      <c r="J22" s="45" t="s">
        <v>32</v>
      </c>
      <c r="K22" s="16" t="str">
        <f t="shared" si="0"/>
        <v/>
      </c>
      <c r="L22" s="12" t="s">
        <v>19</v>
      </c>
      <c r="M22" s="36"/>
      <c r="N22" s="37" t="s">
        <v>20</v>
      </c>
      <c r="O22" s="19">
        <f t="shared" si="1"/>
        <v>0</v>
      </c>
    </row>
    <row r="23" spans="1:18" ht="32.1" customHeight="1" thickBot="1" x14ac:dyDescent="0.45">
      <c r="A23" s="204"/>
      <c r="B23" s="193"/>
      <c r="C23" s="194"/>
      <c r="D23" s="195"/>
      <c r="E23" s="196"/>
      <c r="F23" s="51" t="s">
        <v>33</v>
      </c>
      <c r="G23" s="52"/>
      <c r="H23" s="51" t="s">
        <v>31</v>
      </c>
      <c r="I23" s="53">
        <v>420000</v>
      </c>
      <c r="J23" s="54" t="s">
        <v>32</v>
      </c>
      <c r="K23" s="55" t="str">
        <f t="shared" si="0"/>
        <v/>
      </c>
      <c r="L23" s="56" t="s">
        <v>19</v>
      </c>
      <c r="M23" s="57"/>
      <c r="N23" s="58" t="s">
        <v>20</v>
      </c>
      <c r="O23" s="19">
        <f t="shared" si="1"/>
        <v>0</v>
      </c>
    </row>
    <row r="24" spans="1:18" ht="32.1" customHeight="1" thickTop="1" thickBot="1" x14ac:dyDescent="0.45">
      <c r="A24" s="205"/>
      <c r="B24" s="160" t="s">
        <v>36</v>
      </c>
      <c r="C24" s="161"/>
      <c r="D24" s="161"/>
      <c r="E24" s="161"/>
      <c r="F24" s="161"/>
      <c r="G24" s="161"/>
      <c r="H24" s="161"/>
      <c r="I24" s="161"/>
      <c r="J24" s="161"/>
      <c r="K24" s="161"/>
      <c r="L24" s="162"/>
      <c r="M24" s="59">
        <f>SUM(O7:O23)</f>
        <v>0</v>
      </c>
      <c r="N24" s="60" t="s">
        <v>19</v>
      </c>
    </row>
    <row r="25" spans="1:18" ht="32.1" customHeight="1" x14ac:dyDescent="0.4">
      <c r="A25" s="163" t="s">
        <v>37</v>
      </c>
      <c r="B25" s="166" t="s">
        <v>38</v>
      </c>
      <c r="C25" s="167"/>
      <c r="D25" s="167"/>
      <c r="E25" s="167"/>
      <c r="F25" s="168"/>
      <c r="G25" s="61"/>
      <c r="H25" s="62" t="s">
        <v>39</v>
      </c>
      <c r="I25" s="63">
        <v>452000</v>
      </c>
      <c r="J25" s="64" t="s">
        <v>40</v>
      </c>
      <c r="K25" s="65" t="str">
        <f>IF(G25="","",G25*I25)</f>
        <v/>
      </c>
      <c r="L25" s="62" t="s">
        <v>19</v>
      </c>
      <c r="M25" s="66"/>
      <c r="N25" s="67" t="s">
        <v>19</v>
      </c>
      <c r="O25" s="19">
        <f t="shared" si="1"/>
        <v>0</v>
      </c>
    </row>
    <row r="26" spans="1:18" ht="32.1" customHeight="1" x14ac:dyDescent="0.4">
      <c r="A26" s="164"/>
      <c r="B26" s="169" t="s">
        <v>41</v>
      </c>
      <c r="C26" s="170"/>
      <c r="D26" s="170"/>
      <c r="E26" s="170"/>
      <c r="F26" s="171"/>
      <c r="G26" s="68"/>
      <c r="H26" s="69" t="s">
        <v>39</v>
      </c>
      <c r="I26" s="70">
        <v>437000</v>
      </c>
      <c r="J26" s="71" t="s">
        <v>42</v>
      </c>
      <c r="K26" s="65" t="str">
        <f>IF(G26="","",G26*I26)</f>
        <v/>
      </c>
      <c r="L26" s="69" t="s">
        <v>19</v>
      </c>
      <c r="M26" s="72"/>
      <c r="N26" s="73" t="s">
        <v>19</v>
      </c>
      <c r="O26" s="19">
        <f t="shared" si="1"/>
        <v>0</v>
      </c>
    </row>
    <row r="27" spans="1:18" ht="32.1" customHeight="1" x14ac:dyDescent="0.4">
      <c r="A27" s="164"/>
      <c r="B27" s="129" t="s">
        <v>43</v>
      </c>
      <c r="C27" s="170"/>
      <c r="D27" s="170"/>
      <c r="E27" s="170"/>
      <c r="F27" s="171"/>
      <c r="G27" s="74"/>
      <c r="H27" s="75" t="s">
        <v>39</v>
      </c>
      <c r="I27" s="76">
        <v>273000</v>
      </c>
      <c r="J27" s="77" t="s">
        <v>44</v>
      </c>
      <c r="K27" s="78" t="str">
        <f>IF(G27="","",G27*I27)</f>
        <v/>
      </c>
      <c r="L27" s="79" t="s">
        <v>19</v>
      </c>
      <c r="M27" s="80"/>
      <c r="N27" s="81" t="s">
        <v>19</v>
      </c>
      <c r="O27" s="19">
        <f t="shared" si="1"/>
        <v>0</v>
      </c>
      <c r="Q27" s="82"/>
      <c r="R27" s="82"/>
    </row>
    <row r="28" spans="1:18" ht="32.1" customHeight="1" x14ac:dyDescent="0.4">
      <c r="A28" s="164"/>
      <c r="B28" s="129" t="s">
        <v>45</v>
      </c>
      <c r="C28" s="170"/>
      <c r="D28" s="170"/>
      <c r="E28" s="170"/>
      <c r="F28" s="171"/>
      <c r="G28" s="83"/>
      <c r="H28" s="75" t="s">
        <v>46</v>
      </c>
      <c r="I28" s="84">
        <v>63000</v>
      </c>
      <c r="J28" s="71" t="s">
        <v>47</v>
      </c>
      <c r="K28" s="65" t="str">
        <f>IF(G28="","",G28*I28)</f>
        <v/>
      </c>
      <c r="L28" s="69" t="s">
        <v>19</v>
      </c>
      <c r="M28" s="72"/>
      <c r="N28" s="73" t="s">
        <v>20</v>
      </c>
      <c r="O28" s="19">
        <f t="shared" si="1"/>
        <v>0</v>
      </c>
    </row>
    <row r="29" spans="1:18" ht="32.1" customHeight="1" x14ac:dyDescent="0.4">
      <c r="A29" s="164"/>
      <c r="B29" s="129" t="s">
        <v>48</v>
      </c>
      <c r="C29" s="128"/>
      <c r="D29" s="128"/>
      <c r="E29" s="128"/>
      <c r="F29" s="130"/>
      <c r="G29" s="85"/>
      <c r="H29" s="75" t="s">
        <v>46</v>
      </c>
      <c r="I29" s="172"/>
      <c r="J29" s="173"/>
      <c r="K29" s="173"/>
      <c r="L29" s="174"/>
      <c r="M29" s="72"/>
      <c r="N29" s="73" t="s">
        <v>20</v>
      </c>
      <c r="O29" s="19">
        <f t="shared" si="1"/>
        <v>0</v>
      </c>
    </row>
    <row r="30" spans="1:18" ht="32.1" customHeight="1" x14ac:dyDescent="0.4">
      <c r="A30" s="164"/>
      <c r="B30" s="178" t="s">
        <v>49</v>
      </c>
      <c r="C30" s="170"/>
      <c r="D30" s="170"/>
      <c r="E30" s="170"/>
      <c r="F30" s="171"/>
      <c r="G30" s="86"/>
      <c r="H30" s="29" t="s">
        <v>39</v>
      </c>
      <c r="I30" s="175"/>
      <c r="J30" s="176"/>
      <c r="K30" s="176"/>
      <c r="L30" s="177"/>
      <c r="M30" s="87"/>
      <c r="N30" s="88" t="s">
        <v>19</v>
      </c>
      <c r="O30" s="19">
        <f t="shared" si="1"/>
        <v>0</v>
      </c>
    </row>
    <row r="31" spans="1:18" ht="32.1" customHeight="1" x14ac:dyDescent="0.4">
      <c r="A31" s="164"/>
      <c r="B31" s="129" t="s">
        <v>50</v>
      </c>
      <c r="C31" s="170"/>
      <c r="D31" s="170"/>
      <c r="E31" s="170"/>
      <c r="F31" s="171"/>
      <c r="G31" s="89"/>
      <c r="H31" s="75" t="s">
        <v>39</v>
      </c>
      <c r="I31" s="84">
        <v>510000</v>
      </c>
      <c r="J31" s="71" t="s">
        <v>47</v>
      </c>
      <c r="K31" s="90" t="str">
        <f>IF(G31="","",M31)</f>
        <v/>
      </c>
      <c r="L31" s="91" t="s">
        <v>19</v>
      </c>
      <c r="M31" s="72"/>
      <c r="N31" s="92" t="s">
        <v>19</v>
      </c>
      <c r="O31" s="19">
        <f t="shared" si="1"/>
        <v>0</v>
      </c>
    </row>
    <row r="32" spans="1:18" ht="32.1" customHeight="1" thickBot="1" x14ac:dyDescent="0.45">
      <c r="A32" s="164"/>
      <c r="B32" s="135" t="s">
        <v>51</v>
      </c>
      <c r="C32" s="136"/>
      <c r="D32" s="136"/>
      <c r="E32" s="136"/>
      <c r="F32" s="137"/>
      <c r="G32" s="89"/>
      <c r="H32" s="75" t="s">
        <v>39</v>
      </c>
      <c r="I32" s="138"/>
      <c r="J32" s="139"/>
      <c r="K32" s="139"/>
      <c r="L32" s="140"/>
      <c r="M32" s="93"/>
      <c r="N32" s="94" t="s">
        <v>19</v>
      </c>
      <c r="O32" s="19">
        <f>MIN(K32:M32)</f>
        <v>0</v>
      </c>
    </row>
    <row r="33" spans="1:15" ht="32.1" customHeight="1" thickTop="1" x14ac:dyDescent="0.4">
      <c r="A33" s="164"/>
      <c r="B33" s="141" t="s">
        <v>52</v>
      </c>
      <c r="C33" s="142"/>
      <c r="D33" s="142"/>
      <c r="E33" s="142"/>
      <c r="F33" s="142"/>
      <c r="G33" s="142"/>
      <c r="H33" s="142"/>
      <c r="I33" s="142"/>
      <c r="J33" s="142"/>
      <c r="K33" s="142"/>
      <c r="L33" s="143"/>
      <c r="M33" s="95">
        <f>SUM(O25:O32)</f>
        <v>0</v>
      </c>
      <c r="N33" s="96" t="s">
        <v>19</v>
      </c>
    </row>
    <row r="34" spans="1:15" ht="32.1" customHeight="1" thickBot="1" x14ac:dyDescent="0.45">
      <c r="A34" s="165"/>
      <c r="B34" s="144" t="s">
        <v>53</v>
      </c>
      <c r="C34" s="145"/>
      <c r="D34" s="145"/>
      <c r="E34" s="145"/>
      <c r="F34" s="145"/>
      <c r="G34" s="145"/>
      <c r="H34" s="145"/>
      <c r="I34" s="145"/>
      <c r="J34" s="145"/>
      <c r="K34" s="145"/>
      <c r="L34" s="146"/>
      <c r="M34" s="59">
        <f>IF(M33&gt;M24,M24,M33)</f>
        <v>0</v>
      </c>
      <c r="N34" s="97" t="s">
        <v>20</v>
      </c>
    </row>
    <row r="35" spans="1:15" ht="32.1" customHeight="1" x14ac:dyDescent="0.4">
      <c r="A35" s="147" t="s">
        <v>54</v>
      </c>
      <c r="B35" s="150" t="s">
        <v>55</v>
      </c>
      <c r="C35" s="151"/>
      <c r="D35" s="151"/>
      <c r="E35" s="151"/>
      <c r="F35" s="151"/>
      <c r="G35" s="151"/>
      <c r="H35" s="151"/>
      <c r="I35" s="151"/>
      <c r="J35" s="151"/>
      <c r="K35" s="151"/>
      <c r="L35" s="152"/>
      <c r="M35" s="98"/>
      <c r="N35" s="99" t="s">
        <v>20</v>
      </c>
      <c r="O35" s="19">
        <f t="shared" ref="O35" si="2">MIN(K35:M35)</f>
        <v>0</v>
      </c>
    </row>
    <row r="36" spans="1:15" ht="32.1" customHeight="1" x14ac:dyDescent="0.4">
      <c r="A36" s="148"/>
      <c r="B36" s="153" t="s">
        <v>56</v>
      </c>
      <c r="C36" s="131"/>
      <c r="D36" s="131"/>
      <c r="E36" s="131"/>
      <c r="F36" s="131"/>
      <c r="G36" s="131"/>
      <c r="H36" s="131"/>
      <c r="I36" s="131"/>
      <c r="J36" s="131"/>
      <c r="K36" s="131"/>
      <c r="L36" s="132"/>
      <c r="M36" s="100"/>
      <c r="N36" s="101" t="s">
        <v>20</v>
      </c>
      <c r="O36" s="19"/>
    </row>
    <row r="37" spans="1:15" ht="32.1" customHeight="1" x14ac:dyDescent="0.4">
      <c r="A37" s="148"/>
      <c r="B37" s="153" t="s">
        <v>57</v>
      </c>
      <c r="C37" s="131"/>
      <c r="D37" s="131"/>
      <c r="E37" s="131"/>
      <c r="F37" s="131"/>
      <c r="G37" s="131"/>
      <c r="H37" s="131"/>
      <c r="I37" s="131"/>
      <c r="J37" s="131"/>
      <c r="K37" s="131"/>
      <c r="L37" s="132"/>
      <c r="M37" s="102"/>
      <c r="N37" s="103" t="s">
        <v>20</v>
      </c>
    </row>
    <row r="38" spans="1:15" ht="32.1" customHeight="1" thickBot="1" x14ac:dyDescent="0.45">
      <c r="A38" s="148"/>
      <c r="B38" s="154" t="s">
        <v>58</v>
      </c>
      <c r="C38" s="155"/>
      <c r="D38" s="155"/>
      <c r="E38" s="155"/>
      <c r="F38" s="155"/>
      <c r="G38" s="155"/>
      <c r="H38" s="155"/>
      <c r="I38" s="155"/>
      <c r="J38" s="155"/>
      <c r="K38" s="155"/>
      <c r="L38" s="156"/>
      <c r="M38" s="104"/>
      <c r="N38" s="94" t="s">
        <v>20</v>
      </c>
    </row>
    <row r="39" spans="1:15" ht="32.1" customHeight="1" thickTop="1" thickBot="1" x14ac:dyDescent="0.45">
      <c r="A39" s="149"/>
      <c r="B39" s="157" t="s">
        <v>59</v>
      </c>
      <c r="C39" s="158"/>
      <c r="D39" s="158"/>
      <c r="E39" s="158"/>
      <c r="F39" s="158"/>
      <c r="G39" s="158"/>
      <c r="H39" s="158"/>
      <c r="I39" s="158"/>
      <c r="J39" s="158"/>
      <c r="K39" s="158"/>
      <c r="L39" s="159"/>
      <c r="M39" s="105">
        <f>SUM(M35:M38)</f>
        <v>0</v>
      </c>
      <c r="N39" s="106" t="s">
        <v>20</v>
      </c>
    </row>
    <row r="40" spans="1:15" ht="32.1" customHeight="1" x14ac:dyDescent="0.4">
      <c r="A40" s="123" t="s">
        <v>60</v>
      </c>
      <c r="B40" s="124"/>
      <c r="C40" s="124"/>
      <c r="D40" s="124"/>
      <c r="E40" s="124"/>
      <c r="F40" s="124"/>
      <c r="G40" s="125" t="s">
        <v>61</v>
      </c>
      <c r="H40" s="124"/>
      <c r="I40" s="124"/>
      <c r="J40" s="124"/>
      <c r="K40" s="124"/>
      <c r="L40" s="126"/>
      <c r="M40" s="107">
        <f>M24+M34+M39</f>
        <v>0</v>
      </c>
      <c r="N40" s="108" t="s">
        <v>62</v>
      </c>
    </row>
    <row r="41" spans="1:15" ht="32.1" customHeight="1" x14ac:dyDescent="0.4">
      <c r="A41" s="127" t="s">
        <v>63</v>
      </c>
      <c r="B41" s="128"/>
      <c r="C41" s="128"/>
      <c r="D41" s="128"/>
      <c r="E41" s="128"/>
      <c r="F41" s="128"/>
      <c r="G41" s="129" t="s">
        <v>64</v>
      </c>
      <c r="H41" s="128"/>
      <c r="I41" s="128"/>
      <c r="J41" s="128"/>
      <c r="K41" s="128"/>
      <c r="L41" s="130"/>
      <c r="M41" s="72">
        <f>IF(M4="","",IF(M4="4/5",ROUNDDOWN(M40*4/5,-3)))</f>
        <v>0</v>
      </c>
      <c r="N41" s="109" t="s">
        <v>19</v>
      </c>
    </row>
    <row r="42" spans="1:15" ht="32.1" customHeight="1" thickBot="1" x14ac:dyDescent="0.45">
      <c r="A42" s="127" t="s">
        <v>65</v>
      </c>
      <c r="B42" s="128"/>
      <c r="C42" s="128"/>
      <c r="D42" s="128"/>
      <c r="E42" s="131"/>
      <c r="F42" s="131"/>
      <c r="G42" s="131"/>
      <c r="H42" s="131"/>
      <c r="I42" s="131"/>
      <c r="J42" s="131"/>
      <c r="K42" s="131"/>
      <c r="L42" s="132"/>
      <c r="M42" s="110">
        <v>700000</v>
      </c>
      <c r="N42" s="103" t="s">
        <v>20</v>
      </c>
    </row>
    <row r="43" spans="1:15" ht="32.1" customHeight="1" thickTop="1" thickBot="1" x14ac:dyDescent="0.45">
      <c r="A43" s="133" t="s">
        <v>66</v>
      </c>
      <c r="B43" s="134"/>
      <c r="C43" s="134"/>
      <c r="D43" s="134"/>
      <c r="E43" s="134"/>
      <c r="F43" s="134"/>
      <c r="G43" s="134"/>
      <c r="H43" s="134"/>
      <c r="I43" s="134"/>
      <c r="J43" s="134"/>
      <c r="K43" s="134"/>
      <c r="L43" s="134"/>
      <c r="M43" s="111">
        <f>IF(M42="","",IF(M41&lt;M42,M41,M42))</f>
        <v>0</v>
      </c>
      <c r="N43" s="112" t="s">
        <v>19</v>
      </c>
    </row>
    <row r="44" spans="1:15" ht="32.1" customHeight="1" x14ac:dyDescent="0.4">
      <c r="A44" s="120" t="s">
        <v>67</v>
      </c>
      <c r="B44" s="121"/>
      <c r="C44" s="121"/>
      <c r="D44" s="121"/>
      <c r="E44" s="121"/>
      <c r="F44" s="121"/>
      <c r="G44" s="121"/>
      <c r="H44" s="121"/>
      <c r="I44" s="121"/>
      <c r="J44" s="121"/>
      <c r="K44" s="121"/>
      <c r="L44" s="121"/>
      <c r="M44" s="122"/>
      <c r="N44" s="122"/>
    </row>
  </sheetData>
  <mergeCells count="52">
    <mergeCell ref="Q3:T3"/>
    <mergeCell ref="A4:B4"/>
    <mergeCell ref="C4:F4"/>
    <mergeCell ref="G4:H4"/>
    <mergeCell ref="I4:J4"/>
    <mergeCell ref="K4:L4"/>
    <mergeCell ref="M4:N4"/>
    <mergeCell ref="Q4:R4"/>
    <mergeCell ref="S4:T4"/>
    <mergeCell ref="A6:F6"/>
    <mergeCell ref="G6:H6"/>
    <mergeCell ref="I6:J6"/>
    <mergeCell ref="K6:L6"/>
    <mergeCell ref="M6:N6"/>
    <mergeCell ref="D13:E15"/>
    <mergeCell ref="C16:E17"/>
    <mergeCell ref="B18:C23"/>
    <mergeCell ref="D18:E19"/>
    <mergeCell ref="D20:E21"/>
    <mergeCell ref="D22:E23"/>
    <mergeCell ref="B7:B17"/>
    <mergeCell ref="C7:C15"/>
    <mergeCell ref="D7:E9"/>
    <mergeCell ref="D10:E12"/>
    <mergeCell ref="B24:L24"/>
    <mergeCell ref="A25:A34"/>
    <mergeCell ref="B25:F25"/>
    <mergeCell ref="B26:F26"/>
    <mergeCell ref="B27:F27"/>
    <mergeCell ref="B28:F28"/>
    <mergeCell ref="B29:F29"/>
    <mergeCell ref="I29:L30"/>
    <mergeCell ref="B30:F30"/>
    <mergeCell ref="B31:F31"/>
    <mergeCell ref="A7:A24"/>
    <mergeCell ref="B32:F32"/>
    <mergeCell ref="I32:L32"/>
    <mergeCell ref="B33:L33"/>
    <mergeCell ref="B34:L34"/>
    <mergeCell ref="A35:A39"/>
    <mergeCell ref="B35:L35"/>
    <mergeCell ref="B36:L36"/>
    <mergeCell ref="B37:L37"/>
    <mergeCell ref="B38:L38"/>
    <mergeCell ref="B39:L39"/>
    <mergeCell ref="A44:N44"/>
    <mergeCell ref="A40:F40"/>
    <mergeCell ref="G40:L40"/>
    <mergeCell ref="A41:F41"/>
    <mergeCell ref="G41:L41"/>
    <mergeCell ref="A42:L42"/>
    <mergeCell ref="A43:L43"/>
  </mergeCells>
  <phoneticPr fontId="3"/>
  <dataValidations count="3">
    <dataValidation type="list" allowBlank="1" showInputMessage="1" showErrorMessage="1" sqref="M3:N3 I5:J5" xr:uid="{674515CC-7833-4C05-AC54-B5A5BAB125CC}">
      <formula1>"省エネ基準,ZEH水準"</formula1>
    </dataValidation>
    <dataValidation type="list" allowBlank="1" showInputMessage="1" showErrorMessage="1" sqref="C5:F5" xr:uid="{B83BC280-D71E-44D5-9418-C8F03C0EFF36}">
      <formula1>"戸建住宅,共同住宅等"</formula1>
    </dataValidation>
    <dataValidation type="list" allowBlank="1" showInputMessage="1" showErrorMessage="1" sqref="C4:F4" xr:uid="{5608A80B-3194-4738-BCE7-12C17350CFF5}">
      <formula1>"戸建住宅,長屋,共同住宅"</formula1>
    </dataValidation>
  </dataValidations>
  <pageMargins left="0.70866141732283472" right="0.70866141732283472" top="0.35433070866141736" bottom="0.35433070866141736" header="0.31496062992125984" footer="0.31496062992125984"/>
  <pageSetup paperSize="9" scale="56"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様式１－２（ＺＥＨレベル改修　内訳書）</vt:lpstr>
      <vt:lpstr>'様式１－２（ＺＥＨレベル改修　内訳書）'!Print_Area</vt:lpstr>
    </vt:vector>
  </TitlesOfParts>
  <Company>蒲郡市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佳貴</dc:creator>
  <cp:lastModifiedBy>鈴木 佳貴</cp:lastModifiedBy>
  <cp:lastPrinted>2025-06-12T07:18:43Z</cp:lastPrinted>
  <dcterms:created xsi:type="dcterms:W3CDTF">2025-06-12T07:13:18Z</dcterms:created>
  <dcterms:modified xsi:type="dcterms:W3CDTF">2025-06-25T06:29:11Z</dcterms:modified>
</cp:coreProperties>
</file>