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918B8DC1-B613-4F1F-92B9-0D87A716FCDC}"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U37" i="10"/>
  <c r="C37" i="10"/>
  <c r="CO36" i="10"/>
  <c r="BE36" i="10"/>
  <c r="U36" i="10"/>
  <c r="BE35" i="10"/>
  <c r="CO34" i="10"/>
  <c r="CO35" i="10" s="1"/>
  <c r="BW34" i="10"/>
  <c r="BW35" i="10" s="1"/>
  <c r="BW36" i="10" s="1"/>
  <c r="BW37" i="10" s="1"/>
  <c r="BW38" i="10" s="1"/>
  <c r="BE34" i="10"/>
  <c r="C34" i="10"/>
  <c r="C35" i="10" s="1"/>
  <c r="C36"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<sst xmlns="http://schemas.openxmlformats.org/spreadsheetml/2006/main" count="1090" uniqueCount="564">
  <si>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</si>
  <si>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</si>
  <si>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</si>
  <si>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</si>
  <si>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</si>
  <si>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</si>
  <si>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</si>
  <si>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</si>
  <si>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</si>
  <si>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</si>
  <si>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</si>
  <si>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</si>
  <si>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</si>
  <si>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</si>
  <si>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</si>
  <si>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</si>
  <si>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</si>
  <si>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</si>
  <si>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</si>
  <si>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</si>
  <si>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</si>
  <si>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</si>
  <si>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</si>
  <si>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</si>
  <si>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</si>
  <si>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</si>
  <si>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</si>
  <si>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</si>
  <si>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</si>
  <si>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</si>
  <si>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</si>
  <si>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</si>
  <si>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</si>
  <si>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</si>
  <si>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</si>
  <si>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</si>
  <si>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</si>
  <si>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</si>
  <si>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</si>
  <si>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</si>
  <si>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</si>
  <si>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</si>
  <si>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</si>
  <si>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</si>
  <si>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</si>
  <si>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</si>
  <si>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</si>
  <si>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</si>
  <si>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</si>
  <si>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</si>
  <si>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</si>
  <si>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</si>
  <si>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</si>
  <si>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</si>
  <si>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</si>
  <si>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</si>
  <si>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</si>
  <si>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</si>
  <si>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</si>
  <si>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</si>
  <si>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</si>
  <si>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</si>
  <si>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</si>
  <si>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</si>
  <si>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</si>
  <si>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</si>
  <si>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</si>
  <si>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</si>
  <si>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</si>
  <si>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</si>
  <si>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</si>
  <si>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</si>
  <si>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</si>
  <si>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</si>
  <si>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</si>
  <si>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</si>
  <si>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</si>
  <si>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</si>
  <si>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</si>
  <si>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</si>
  <si>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</si>
  <si>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</si>
  <si>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</si>
  <si>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</si>
  <si>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</si>
  <si>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</si>
  <si>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</si>
  <si>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</si>
  <si>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</si>
  <si>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</si>
  <si>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</si>
  <si>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</si>
  <si>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</si>
  <si>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</si>
  <si>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蒲郡市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</si>
  <si>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</si>
  <si>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</si>
  <si>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</si>
  <si>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</si>
  <si>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</si>
  <si>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</si>
  <si>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</si>
  <si>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</si>
  <si>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</si>
  <si>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</si>
  <si>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</si>
  <si>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</si>
  <si>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</si>
  <si>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</si>
  <si>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</si>
  <si>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</si>
  <si>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</si>
  <si>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</si>
  <si>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</si>
  <si>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</si>
  <si>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</si>
  <si>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</si>
  <si>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</si>
  <si>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</si>
  <si>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</si>
  <si>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</si>
  <si>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</si>
  <si>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</si>
  <si>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</si>
  <si>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</si>
  <si>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</si>
  <si>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</si>
  <si>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</si>
  <si>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</si>
  <si>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</si>
  <si>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</si>
  <si>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</si>
  <si>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</si>
  <si>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</si>
  <si>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</si>
  <si>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</si>
  <si>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</si>
  <si>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</si>
  <si>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</si>
  <si>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</si>
  <si>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</si>
  <si>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</si>
  <si>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</si>
  <si>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</si>
  <si>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</si>
  <si>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</si>
  <si>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</si>
  <si>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</si>
  <si>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</si>
  <si>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</si>
  <si>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</si>
  <si>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</si>
  <si>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</si>
  <si>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</si>
  <si>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</si>
  <si>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</si>
  <si>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</si>
  <si>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</si>
  <si>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</si>
  <si>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</si>
  <si>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</si>
  <si>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</si>
  <si>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</si>
  <si>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</si>
  <si>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</si>
  <si>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</si>
  <si>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</si>
  <si>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</si>
  <si>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</si>
  <si>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</si>
  <si>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</si>
  <si>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</si>
  <si>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</si>
  <si>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</si>
  <si>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</si>
  <si>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</si>
  <si>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</si>
  <si>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</si>
  <si>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</si>
  <si>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</si>
  <si>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</si>
  <si>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</si>
  <si>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</si>
  <si>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</si>
  <si>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</si>
  <si>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</si>
  <si>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</si>
  <si>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</si>
  <si>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</si>
  <si>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</si>
  <si>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</si>
  <si>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</si>
  <si>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</si>
  <si>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</si>
  <si>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</si>
  <si>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</si>
  <si>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</si>
  <si>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</si>
  <si>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</si>
  <si>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</si>
  <si>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</si>
  <si>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</si>
  <si>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</si>
  <si>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愛知県蒲郡市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</si>
  <si>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</si>
  <si>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</si>
  <si>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</si>
  <si>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</si>
  <si>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</si>
  <si>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</si>
  <si>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</si>
  <si>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</si>
  <si>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</si>
  <si>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</si>
  <si>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</si>
  <si>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</si>
  <si>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</si>
  <si>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</si>
  <si>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</si>
  <si>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</si>
  <si>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</si>
  <si>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</si>
  <si>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</si>
  <si>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</si>
  <si>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</si>
  <si>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</si>
  <si>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</si>
  <si>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</si>
  <si>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</si>
  <si>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</si>
  <si>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</si>
  <si>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</si>
  <si>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</si>
  <si>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</si>
  <si>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</si>
  <si>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</si>
  <si>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</si>
  <si>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</si>
  <si>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</si>
  <si>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</si>
  <si>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</si>
  <si>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</si>
  <si>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</si>
  <si>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</si>
  <si>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</si>
  <si>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</si>
  <si>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</si>
  <si>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</si>
  <si>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</si>
  <si>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</si>
  <si>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</si>
  <si>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</si>
  <si>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</si>
  <si>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</si>
  <si>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</si>
  <si>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</si>
  <si>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</si>
  <si>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</si>
  <si>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</si>
  <si>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</si>
  <si>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</si>
  <si>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</si>
  <si>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</si>
  <si>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</si>
  <si>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</si>
  <si>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</si>
  <si>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</si>
  <si>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</si>
  <si>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</si>
  <si>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</si>
  <si>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</si>
  <si>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</si>
  <si>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</si>
  <si>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</si>
  <si>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</si>
  <si>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</si>
  <si>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</si>
  <si>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</si>
  <si>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</si>
  <si>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</si>
  <si>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</si>
  <si>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</si>
  <si>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</si>
  <si>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</si>
  <si>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</si>
  <si>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</si>
  <si>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</si>
  <si>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</si>
  <si>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</si>
  <si>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</si>
  <si>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</si>
  <si>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</si>
  <si>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</si>
  <si>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</si>
  <si>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</si>
  <si>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</si>
  <si>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</si>
  <si>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</si>
  <si>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</si>
  <si>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</si>
  <si>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</si>
  <si>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</si>
  <si>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</si>
  <si>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</si>
  <si>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</si>
  <si>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</si>
  <si>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</si>
  <si>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</si>
  <si>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</si>
  <si>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</si>
  <si>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</si>
  <si>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</si>
  <si>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</si>
  <si>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</si>
  <si>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</si>
  <si>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</si>
  <si>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</si>
  <si>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</si>
  <si>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</si>
  <si>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</si>
  <si>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</si>
  <si>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</si>
  <si>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</si>
  <si>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</si>
  <si>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</si>
  <si>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</si>
  <si>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</si>
  <si>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</si>
  <si>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</si>
  <si>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</si>
  <si>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</si>
  <si>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</si>
  <si>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</si>
  <si>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</si>
  <si>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</si>
  <si>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</si>
  <si>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</si>
  <si>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</si>
  <si>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</si>
  <si>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</si>
  <si>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</si>
  <si>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</si>
  <si>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</si>
  <si>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</si>
  <si>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</si>
  <si>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</si>
  <si>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</si>
  <si>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</si>
  <si>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</si>
  <si>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</si>
  <si>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</si>
  <si>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</si>
  <si>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</si>
  <si>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</si>
  <si>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愛知県蒲郡市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</si>
  <si>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</si>
  <si>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</si>
  <si>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</si>
  <si>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</si>
  <si>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</si>
  <si>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</si>
  <si>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</si>
  <si>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</si>
  <si>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</si>
  <si>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</si>
  <si>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</si>
  <si>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</si>
  <si>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</si>
  <si>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</si>
  <si>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</si>
  <si>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</si>
  <si>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</si>
  <si>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</si>
  <si>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</si>
  <si>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</si>
  <si>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</si>
  <si>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公共用地対策事業特別会計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</si>
  <si>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</si>
  <si>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</si>
  <si>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</si>
  <si>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</si>
  <si>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</si>
  <si>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</si>
  <si>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</si>
  <si>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</si>
  <si>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</si>
  <si>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</si>
  <si>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</si>
  <si>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</si>
  <si>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</si>
  <si>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</si>
  <si>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</si>
  <si>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</si>
  <si>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</si>
  <si>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</si>
  <si>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</si>
  <si>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</si>
  <si>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</si>
  <si>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</si>
  <si>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</si>
  <si>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</si>
  <si>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</si>
  <si>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</si>
  <si>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</si>
  <si>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</si>
  <si>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</si>
  <si>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</si>
  <si>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</si>
  <si>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</si>
  <si>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</si>
  <si>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</si>
  <si>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</si>
  <si>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</si>
  <si>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</si>
  <si>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</si>
  <si>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</si>
  <si>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</si>
  <si>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</si>
  <si>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</si>
  <si>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</si>
  <si>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</si>
  <si>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</si>
  <si>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</si>
  <si>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</si>
  <si>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</si>
  <si>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</si>
  <si>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</si>
  <si>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</si>
  <si>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</si>
  <si>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</si>
  <si>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</si>
  <si>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</si>
  <si>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</si>
  <si>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</si>
  <si>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</si>
  <si>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</si>
  <si>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</si>
  <si>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</si>
  <si>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</si>
  <si>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</si>
  <si>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</si>
  <si>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</si>
  <si>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</si>
  <si>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</si>
  <si>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</si>
  <si>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</si>
  <si>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</si>
  <si>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</si>
  <si>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</si>
  <si>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</si>
  <si>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</si>
  <si>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</si>
  <si>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</si>
  <si>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</si>
  <si>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</si>
  <si>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</si>
  <si>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</si>
  <si>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</si>
  <si>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</si>
  <si>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</si>
  <si>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</si>
  <si>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</si>
  <si>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</si>
  <si>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</si>
  <si>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</si>
  <si>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</si>
  <si>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</si>
  <si>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</si>
  <si>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</si>
  <si>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</si>
  <si>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</si>
  <si>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</si>
  <si>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</si>
  <si>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</si>
  <si>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</si>
  <si>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</si>
  <si>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</si>
  <si>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</si>
  <si>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</si>
  <si>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</si>
  <si>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</si>
  <si>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</si>
  <si>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</si>
  <si>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</si>
  <si>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</si>
  <si>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</si>
  <si>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</si>
  <si>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</si>
  <si>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</si>
  <si>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</si>
  <si>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</si>
  <si>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</si>
  <si>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</si>
  <si>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</si>
  <si>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</si>
  <si>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</si>
  <si>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</si>
  <si>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</si>
  <si>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</si>
  <si>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</si>
  <si>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</si>
  <si>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</si>
  <si>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</si>
  <si>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</si>
  <si>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</si>
  <si>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</si>
  <si>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</si>
  <si>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</si>
  <si>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</si>
  <si>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</si>
  <si>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</si>
  <si>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</si>
  <si>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</si>
  <si>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</si>
  <si>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</si>
  <si>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</si>
  <si>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</si>
  <si>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</si>
  <si>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</si>
  <si>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</si>
  <si>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</si>
  <si>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</si>
  <si>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</si>
  <si>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</si>
  <si>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</si>
  <si>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</si>
  <si>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</si>
  <si>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</si>
  <si>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</si>
  <si>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</si>
  <si>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</si>
  <si>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</si>
  <si>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5.42</t>
  </si>
  <si>
    <t>▲ 2.11</t>
  </si>
  <si>
    <t>▲ 4.19</t>
  </si>
  <si>
    <t>モーターボート競走事業会計</t>
  </si>
  <si>
    <t>病院事業会計</t>
  </si>
  <si>
    <t>一般会計</t>
  </si>
  <si>
    <t>水道事業会計</t>
  </si>
  <si>
    <t>公共用地対策事業特別会計</t>
  </si>
  <si>
    <t>下水道事業会計</t>
  </si>
  <si>
    <t>土地区画整理事業特別会計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</si>
  <si>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</si>
  <si>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</si>
  <si>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</si>
  <si>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</si>
  <si>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</si>
  <si>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</si>
  <si>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</si>
  <si>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</si>
  <si>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</si>
  <si>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蒲郡市幸田町衛生組合</t>
  </si>
  <si>
    <t>愛知県後期高齢者医療広域連合（一般会計）</t>
  </si>
  <si>
    <t>愛知県後期高齢者医療広域連合（後期高齢者医療特別会計）</t>
  </si>
  <si>
    <t>東三河広域連合（一般会計）</t>
  </si>
  <si>
    <t>東三河広域連合（介護保険特別会計）</t>
  </si>
  <si>
    <t>蒲郡港営施設</t>
  </si>
  <si>
    <t>蒲郡土地開発公社</t>
  </si>
  <si>
    <t>モーターボート競走事業収益基金</t>
    <rPh sb="7" eb="9">
      <t>キョウソウ</t>
    </rPh>
    <rPh sb="9" eb="11">
      <t>ジギョウ</t>
    </rPh>
    <rPh sb="11" eb="13">
      <t>シュウエキ</t>
    </rPh>
    <rPh sb="13" eb="15">
      <t>キキン</t>
    </rPh>
    <phoneticPr fontId="2"/>
  </si>
  <si>
    <t>教育施設整備事業基金</t>
    <rPh sb="0" eb="2">
      <t>キョウイク</t>
    </rPh>
    <rPh sb="2" eb="4">
      <t>シセツ</t>
    </rPh>
    <rPh sb="4" eb="6">
      <t>セイビ</t>
    </rPh>
    <rPh sb="6" eb="8">
      <t>ジギョウ</t>
    </rPh>
    <rPh sb="8" eb="10">
      <t>キキン</t>
    </rPh>
    <phoneticPr fontId="2"/>
  </si>
  <si>
    <t>ふるさと蒲郡応援基金</t>
    <rPh sb="4" eb="6">
      <t>ガマゴオリ</t>
    </rPh>
    <rPh sb="6" eb="8">
      <t>オウエン</t>
    </rPh>
    <rPh sb="8" eb="10">
      <t>キキン</t>
    </rPh>
    <phoneticPr fontId="2"/>
  </si>
  <si>
    <t>社会福祉基金</t>
    <rPh sb="0" eb="2">
      <t>シャカイ</t>
    </rPh>
    <rPh sb="2" eb="4">
      <t>フクシ</t>
    </rPh>
    <rPh sb="4" eb="6">
      <t>キキン</t>
    </rPh>
    <phoneticPr fontId="2"/>
  </si>
  <si>
    <t>国際交流基金</t>
    <rPh sb="0" eb="2">
      <t>コクサイ</t>
    </rPh>
    <rPh sb="2" eb="4">
      <t>コウリュウ</t>
    </rPh>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</si>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</sst>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D09-4C0D-897E-8011BF12F3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46584</c:v>
                </c:pt>
                <c:pt idx="1">
                  <c:v>61968</c:v>
                </c:pt>
                <c:pt idx="2">
                  <c:v>57630</c:v>
                </c:pt>
                <c:pt idx="3">
                  <c:v>54024</c:v>
                </c:pt>
                <c:pt idx="4">
                  <c:v>86977</c:v>
                </c:pt>
              </c:numCache>
            </c:numRef>
          </c:val>
          <c:smooth val="0"/>
          <c:extLst>
            <c:ext xmlns:c16="http://schemas.microsoft.com/office/drawing/2014/chart" uri="{C3380CC4-5D6E-409C-BE32-E72D297353CC}">
              <c16:uniqueId val="{00000001-2D09-4C0D-897E-8011BF12F3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13.68</c:v>
                </c:pt>
                <c:pt idx="1">
                  <c:v>16.96</c:v>
                </c:pt>
                <c:pt idx="2">
                  <c:v>8.51</c:v>
                </c:pt>
                <c:pt idx="3">
                  <c:v>10.65</c:v>
                </c:pt>
                <c:pt idx="4">
                  <c:v>8.8000000000000007</c:v>
                </c:pt>
              </c:numCache>
            </c:numRef>
          </c:val>
          <c:extLst>
            <c:ext xmlns:c16="http://schemas.microsoft.com/office/drawing/2014/chart" uri="{C3380CC4-5D6E-409C-BE32-E72D297353CC}">
              <c16:uniqueId val="{00000000-6DCE-4744-A841-89B27A48C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25.68</c:v>
                </c:pt>
                <c:pt idx="1">
                  <c:v>29.16</c:v>
                </c:pt>
                <c:pt idx="2">
                  <c:v>38.130000000000003</c:v>
                </c:pt>
                <c:pt idx="3">
                  <c:v>33</c:v>
                </c:pt>
                <c:pt idx="4">
                  <c:v>29.61</c:v>
                </c:pt>
              </c:numCache>
            </c:numRef>
          </c:val>
          <c:extLst>
            <c:ext xmlns:c16="http://schemas.microsoft.com/office/drawing/2014/chart" uri="{C3380CC4-5D6E-409C-BE32-E72D297353CC}">
              <c16:uniqueId val="{00000001-6DCE-4744-A841-89B27A48C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6.2</c:v>
                </c:pt>
                <c:pt idx="2">
                  <c:v>-5.42</c:v>
                </c:pt>
                <c:pt idx="3">
                  <c:v>-2.11</c:v>
                </c:pt>
                <c:pt idx="4">
                  <c:v>-4.1900000000000004</c:v>
                </c:pt>
              </c:numCache>
            </c:numRef>
          </c:val>
          <c:smooth val="0"/>
          <c:extLst>
            <c:ext xmlns:c16="http://schemas.microsoft.com/office/drawing/2014/chart" uri="{C3380CC4-5D6E-409C-BE32-E72D297353CC}">
              <c16:uniqueId val="{00000002-6DCE-4744-A841-89B27A48C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1.89</c:v>
                </c:pt>
                <c:pt idx="2">
                  <c:v>#N/A</c:v>
                </c:pt>
                <c:pt idx="3">
                  <c:v>1.49</c:v>
                </c:pt>
                <c:pt idx="4">
                  <c:v>#N/A</c:v>
                </c:pt>
                <c:pt idx="5">
                  <c:v>0.34</c:v>
                </c:pt>
                <c:pt idx="6">
                  <c:v>#N/A</c:v>
                </c:pt>
                <c:pt idx="7">
                  <c:v>0.04</c:v>
                </c:pt>
                <c:pt idx="8">
                  <c:v>#N/A</c:v>
                </c:pt>
                <c:pt idx="9">
                  <c:v>0.13</c:v>
                </c:pt>
              </c:numCache>
            </c:numRef>
          </c:val>
          <c:extLst>
            <c:ext xmlns:c16="http://schemas.microsoft.com/office/drawing/2014/chart" uri="{C3380CC4-5D6E-409C-BE32-E72D297353CC}">
              <c16:uniqueId val="{00000000-8CA9-43A9-88E0-381A49F842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A9-43A9-88E0-381A49F8426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0.18</c:v>
                </c:pt>
                <c:pt idx="4">
                  <c:v>#N/A</c:v>
                </c:pt>
                <c:pt idx="5">
                  <c:v>0.22</c:v>
                </c:pt>
                <c:pt idx="6">
                  <c:v>#N/A</c:v>
                </c:pt>
                <c:pt idx="7">
                  <c:v>0.21</c:v>
                </c:pt>
                <c:pt idx="8">
                  <c:v>#N/A</c:v>
                </c:pt>
                <c:pt idx="9">
                  <c:v>0.26</c:v>
                </c:pt>
              </c:numCache>
            </c:numRef>
          </c:val>
          <c:extLst>
            <c:ext xmlns:c16="http://schemas.microsoft.com/office/drawing/2014/chart" uri="{C3380CC4-5D6E-409C-BE32-E72D297353CC}">
              <c16:uniqueId val="{00000002-8CA9-43A9-88E0-381A49F84268}"/>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1.1499999999999999</c:v>
                </c:pt>
                <c:pt idx="2">
                  <c:v>#N/A</c:v>
                </c:pt>
                <c:pt idx="3">
                  <c:v>3.58</c:v>
                </c:pt>
                <c:pt idx="4">
                  <c:v>#N/A</c:v>
                </c:pt>
                <c:pt idx="5">
                  <c:v>0.4</c:v>
                </c:pt>
                <c:pt idx="6">
                  <c:v>#N/A</c:v>
                </c:pt>
                <c:pt idx="7">
                  <c:v>0.48</c:v>
                </c:pt>
                <c:pt idx="8">
                  <c:v>#N/A</c:v>
                </c:pt>
                <c:pt idx="9">
                  <c:v>0.66</c:v>
                </c:pt>
              </c:numCache>
            </c:numRef>
          </c:val>
          <c:extLst>
            <c:ext xmlns:c16="http://schemas.microsoft.com/office/drawing/2014/chart" uri="{C3380CC4-5D6E-409C-BE32-E72D297353CC}">
              <c16:uniqueId val="{00000003-8CA9-43A9-88E0-381A49F84268}"/>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2.2599999999999998</c:v>
                </c:pt>
                <c:pt idx="2">
                  <c:v>#N/A</c:v>
                </c:pt>
                <c:pt idx="3">
                  <c:v>2.61</c:v>
                </c:pt>
                <c:pt idx="4">
                  <c:v>#N/A</c:v>
                </c:pt>
                <c:pt idx="5">
                  <c:v>2.4</c:v>
                </c:pt>
                <c:pt idx="6">
                  <c:v>#N/A</c:v>
                </c:pt>
                <c:pt idx="7">
                  <c:v>2.69</c:v>
                </c:pt>
                <c:pt idx="8">
                  <c:v>#N/A</c:v>
                </c:pt>
                <c:pt idx="9">
                  <c:v>2.4300000000000002</c:v>
                </c:pt>
              </c:numCache>
            </c:numRef>
          </c:val>
          <c:extLst>
            <c:ext xmlns:c16="http://schemas.microsoft.com/office/drawing/2014/chart" uri="{C3380CC4-5D6E-409C-BE32-E72D297353CC}">
              <c16:uniqueId val="{00000004-8CA9-43A9-88E0-381A49F84268}"/>
            </c:ext>
          </c:extLst>
        </c:ser>
        <c:ser>
          <c:idx val="5"/>
          <c:order val="5"/>
          <c:tx>
            <c:strRef>
              <c:f>データシート!$A$32</c:f>
              <c:strCache>
                <c:ptCount val="1"/>
                <c:pt idx="0">
                  <c:v>公共用地対策事業特別会計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3.13</c:v>
                </c:pt>
                <c:pt idx="2">
                  <c:v>#N/A</c:v>
                </c:pt>
                <c:pt idx="3">
                  <c:v>2.79</c:v>
                </c:pt>
                <c:pt idx="4">
                  <c:v>#N/A</c:v>
                </c:pt>
                <c:pt idx="5">
                  <c:v>3.34</c:v>
                </c:pt>
                <c:pt idx="6">
                  <c:v>#N/A</c:v>
                </c:pt>
                <c:pt idx="7">
                  <c:v>3.83</c:v>
                </c:pt>
                <c:pt idx="8">
                  <c:v>#N/A</c:v>
                </c:pt>
                <c:pt idx="9">
                  <c:v>2.81</c:v>
                </c:pt>
              </c:numCache>
            </c:numRef>
          </c:val>
          <c:extLst>
            <c:ext xmlns:c16="http://schemas.microsoft.com/office/drawing/2014/chart" uri="{C3380CC4-5D6E-409C-BE32-E72D297353CC}">
              <c16:uniqueId val="{00000005-8CA9-43A9-88E0-381A49F84268}"/>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6.2</c:v>
                </c:pt>
                <c:pt idx="2">
                  <c:v>#N/A</c:v>
                </c:pt>
                <c:pt idx="3">
                  <c:v>5.84</c:v>
                </c:pt>
                <c:pt idx="4">
                  <c:v>#N/A</c:v>
                </c:pt>
                <c:pt idx="5">
                  <c:v>4.4000000000000004</c:v>
                </c:pt>
                <c:pt idx="6">
                  <c:v>#N/A</c:v>
                </c:pt>
                <c:pt idx="7">
                  <c:v>5.31</c:v>
                </c:pt>
                <c:pt idx="8">
                  <c:v>#N/A</c:v>
                </c:pt>
                <c:pt idx="9">
                  <c:v>3.73</c:v>
                </c:pt>
              </c:numCache>
            </c:numRef>
          </c:val>
          <c:extLst>
            <c:ext xmlns:c16="http://schemas.microsoft.com/office/drawing/2014/chart" uri="{C3380CC4-5D6E-409C-BE32-E72D297353CC}">
              <c16:uniqueId val="{00000006-8CA9-43A9-88E0-381A49F8426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10.54</c:v>
                </c:pt>
                <c:pt idx="2">
                  <c:v>#N/A</c:v>
                </c:pt>
                <c:pt idx="3">
                  <c:v>11.19</c:v>
                </c:pt>
                <c:pt idx="4">
                  <c:v>#N/A</c:v>
                </c:pt>
                <c:pt idx="5">
                  <c:v>4.75</c:v>
                </c:pt>
                <c:pt idx="6">
                  <c:v>#N/A</c:v>
                </c:pt>
                <c:pt idx="7">
                  <c:v>6.38</c:v>
                </c:pt>
                <c:pt idx="8">
                  <c:v>#N/A</c:v>
                </c:pt>
                <c:pt idx="9">
                  <c:v>5.99</c:v>
                </c:pt>
              </c:numCache>
            </c:numRef>
          </c:val>
          <c:extLst>
            <c:ext xmlns:c16="http://schemas.microsoft.com/office/drawing/2014/chart" uri="{C3380CC4-5D6E-409C-BE32-E72D297353CC}">
              <c16:uniqueId val="{00000007-8CA9-43A9-88E0-381A49F8426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6.45</c:v>
                </c:pt>
                <c:pt idx="2">
                  <c:v>#N/A</c:v>
                </c:pt>
                <c:pt idx="3">
                  <c:v>13.64</c:v>
                </c:pt>
                <c:pt idx="4">
                  <c:v>#N/A</c:v>
                </c:pt>
                <c:pt idx="5">
                  <c:v>17.2</c:v>
                </c:pt>
                <c:pt idx="6">
                  <c:v>#N/A</c:v>
                </c:pt>
                <c:pt idx="7">
                  <c:v>15.44</c:v>
                </c:pt>
                <c:pt idx="8">
                  <c:v>#N/A</c:v>
                </c:pt>
                <c:pt idx="9">
                  <c:v>11.86</c:v>
                </c:pt>
              </c:numCache>
            </c:numRef>
          </c:val>
          <c:extLst>
            <c:ext xmlns:c16="http://schemas.microsoft.com/office/drawing/2014/chart" uri="{C3380CC4-5D6E-409C-BE32-E72D297353CC}">
              <c16:uniqueId val="{00000008-8CA9-43A9-88E0-381A49F84268}"/>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148.05000000000001</c:v>
                </c:pt>
                <c:pt idx="2">
                  <c:v>#N/A</c:v>
                </c:pt>
                <c:pt idx="3">
                  <c:v>184.59</c:v>
                </c:pt>
                <c:pt idx="4">
                  <c:v>#N/A</c:v>
                </c:pt>
                <c:pt idx="5">
                  <c:v>220.64</c:v>
                </c:pt>
                <c:pt idx="6">
                  <c:v>#N/A</c:v>
                </c:pt>
                <c:pt idx="7">
                  <c:v>230.19</c:v>
                </c:pt>
                <c:pt idx="8">
                  <c:v>#N/A</c:v>
                </c:pt>
                <c:pt idx="9">
                  <c:v>246</c:v>
                </c:pt>
              </c:numCache>
            </c:numRef>
          </c:val>
          <c:extLst>
            <c:ext xmlns:c16="http://schemas.microsoft.com/office/drawing/2014/chart" uri="{C3380CC4-5D6E-409C-BE32-E72D297353CC}">
              <c16:uniqueId val="{00000009-8CA9-43A9-88E0-381A49F842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3006</c:v>
                </c:pt>
                <c:pt idx="5">
                  <c:v>2877</c:v>
                </c:pt>
                <c:pt idx="8">
                  <c:v>2744</c:v>
                </c:pt>
                <c:pt idx="11">
                  <c:v>2701</c:v>
                </c:pt>
                <c:pt idx="14">
                  <c:v>2397</c:v>
                </c:pt>
              </c:numCache>
            </c:numRef>
          </c:val>
          <c:extLst>
            <c:ext xmlns:c16="http://schemas.microsoft.com/office/drawing/2014/chart" uri="{C3380CC4-5D6E-409C-BE32-E72D297353CC}">
              <c16:uniqueId val="{00000000-1BB7-4C5C-BE21-F1C086E197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B7-4C5C-BE21-F1C086E197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B7-4C5C-BE21-F1C086E197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c:v>
                </c:pt>
                <c:pt idx="3">
                  <c:v>52</c:v>
                </c:pt>
                <c:pt idx="6">
                  <c:v>52</c:v>
                </c:pt>
                <c:pt idx="9">
                  <c:v>51</c:v>
                </c:pt>
                <c:pt idx="12">
                  <c:v>51</c:v>
                </c:pt>
              </c:numCache>
            </c:numRef>
          </c:val>
          <c:extLst>
            <c:ext xmlns:c16="http://schemas.microsoft.com/office/drawing/2014/chart" uri="{C3380CC4-5D6E-409C-BE32-E72D297353CC}">
              <c16:uniqueId val="{00000003-1BB7-4C5C-BE21-F1C086E197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c:v>
                </c:pt>
                <c:pt idx="3">
                  <c:v>2</c:v>
                </c:pt>
                <c:pt idx="6">
                  <c:v>3</c:v>
                </c:pt>
                <c:pt idx="9">
                  <c:v>58</c:v>
                </c:pt>
                <c:pt idx="12">
                  <c:v>471</c:v>
                </c:pt>
              </c:numCache>
            </c:numRef>
          </c:val>
          <c:extLst>
            <c:ext xmlns:c16="http://schemas.microsoft.com/office/drawing/2014/chart" uri="{C3380CC4-5D6E-409C-BE32-E72D297353CC}">
              <c16:uniqueId val="{00000004-1BB7-4C5C-BE21-F1C086E197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B7-4C5C-BE21-F1C086E197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B7-4C5C-BE21-F1C086E197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2779</c:v>
                </c:pt>
                <c:pt idx="3">
                  <c:v>2885</c:v>
                </c:pt>
                <c:pt idx="6">
                  <c:v>2872</c:v>
                </c:pt>
                <c:pt idx="9">
                  <c:v>2838</c:v>
                </c:pt>
                <c:pt idx="12">
                  <c:v>2710</c:v>
                </c:pt>
              </c:numCache>
            </c:numRef>
          </c:val>
          <c:extLst>
            <c:ext xmlns:c16="http://schemas.microsoft.com/office/drawing/2014/chart" uri="{C3380CC4-5D6E-409C-BE32-E72D297353CC}">
              <c16:uniqueId val="{00000007-1BB7-4C5C-BE21-F1C086E197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-172</c:v>
                </c:pt>
                <c:pt idx="2">
                  <c:v>#N/A</c:v>
                </c:pt>
                <c:pt idx="3">
                  <c:v>#N/A</c:v>
                </c:pt>
                <c:pt idx="4">
                  <c:v>62</c:v>
                </c:pt>
                <c:pt idx="5">
                  <c:v>#N/A</c:v>
                </c:pt>
                <c:pt idx="6">
                  <c:v>#N/A</c:v>
                </c:pt>
                <c:pt idx="7">
                  <c:v>183</c:v>
                </c:pt>
                <c:pt idx="8">
                  <c:v>#N/A</c:v>
                </c:pt>
                <c:pt idx="9">
                  <c:v>#N/A</c:v>
                </c:pt>
                <c:pt idx="10">
                  <c:v>246</c:v>
                </c:pt>
                <c:pt idx="11">
                  <c:v>#N/A</c:v>
                </c:pt>
                <c:pt idx="12">
                  <c:v>#N/A</c:v>
                </c:pt>
                <c:pt idx="13">
                  <c:v>835</c:v>
                </c:pt>
                <c:pt idx="14">
                  <c:v>#N/A</c:v>
                </c:pt>
              </c:numCache>
            </c:numRef>
          </c:val>
          <c:smooth val="0"/>
          <c:extLst>
            <c:ext xmlns:c16="http://schemas.microsoft.com/office/drawing/2014/chart" uri="{C3380CC4-5D6E-409C-BE32-E72D297353CC}">
              <c16:uniqueId val="{00000008-1BB7-4C5C-BE21-F1C086E197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22867</c:v>
                </c:pt>
                <c:pt idx="5">
                  <c:v>23028</c:v>
                </c:pt>
                <c:pt idx="8">
                  <c:v>22641</c:v>
                </c:pt>
                <c:pt idx="11">
                  <c:v>21845</c:v>
                </c:pt>
                <c:pt idx="14">
                  <c:v>21277</c:v>
                </c:pt>
              </c:numCache>
            </c:numRef>
          </c:val>
          <c:extLst>
            <c:ext xmlns:c16="http://schemas.microsoft.com/office/drawing/2014/chart" uri="{C3380CC4-5D6E-409C-BE32-E72D297353CC}">
              <c16:uniqueId val="{00000000-FD69-4306-9C45-C12AD6C585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4426</c:v>
                </c:pt>
                <c:pt idx="5">
                  <c:v>4218</c:v>
                </c:pt>
                <c:pt idx="8">
                  <c:v>3634</c:v>
                </c:pt>
                <c:pt idx="11">
                  <c:v>3189</c:v>
                </c:pt>
                <c:pt idx="14">
                  <c:v>3057</c:v>
                </c:pt>
              </c:numCache>
            </c:numRef>
          </c:val>
          <c:extLst>
            <c:ext xmlns:c16="http://schemas.microsoft.com/office/drawing/2014/chart" uri="{C3380CC4-5D6E-409C-BE32-E72D297353CC}">
              <c16:uniqueId val="{00000001-FD69-4306-9C45-C12AD6C585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13871</c:v>
                </c:pt>
                <c:pt idx="5">
                  <c:v>17176</c:v>
                </c:pt>
                <c:pt idx="8">
                  <c:v>23039</c:v>
                </c:pt>
                <c:pt idx="11">
                  <c:v>27351</c:v>
                </c:pt>
                <c:pt idx="14">
                  <c:v>33082</c:v>
                </c:pt>
              </c:numCache>
            </c:numRef>
          </c:val>
          <c:extLst>
            <c:ext xmlns:c16="http://schemas.microsoft.com/office/drawing/2014/chart" uri="{C3380CC4-5D6E-409C-BE32-E72D297353CC}">
              <c16:uniqueId val="{00000002-FD69-4306-9C45-C12AD6C585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69-4306-9C45-C12AD6C585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69-4306-9C45-C12AD6C585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69-4306-9C45-C12AD6C585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3245</c:v>
                </c:pt>
                <c:pt idx="3">
                  <c:v>3414</c:v>
                </c:pt>
                <c:pt idx="6">
                  <c:v>3538</c:v>
                </c:pt>
                <c:pt idx="9">
                  <c:v>3706</c:v>
                </c:pt>
                <c:pt idx="12">
                  <c:v>3973</c:v>
                </c:pt>
              </c:numCache>
            </c:numRef>
          </c:val>
          <c:extLst>
            <c:ext xmlns:c16="http://schemas.microsoft.com/office/drawing/2014/chart" uri="{C3380CC4-5D6E-409C-BE32-E72D297353CC}">
              <c16:uniqueId val="{00000006-FD69-4306-9C45-C12AD6C585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453</c:v>
                </c:pt>
                <c:pt idx="3">
                  <c:v>402</c:v>
                </c:pt>
                <c:pt idx="6">
                  <c:v>352</c:v>
                </c:pt>
                <c:pt idx="9">
                  <c:v>324</c:v>
                </c:pt>
                <c:pt idx="12">
                  <c:v>251</c:v>
                </c:pt>
              </c:numCache>
            </c:numRef>
          </c:val>
          <c:extLst>
            <c:ext xmlns:c16="http://schemas.microsoft.com/office/drawing/2014/chart" uri="{C3380CC4-5D6E-409C-BE32-E72D297353CC}">
              <c16:uniqueId val="{00000007-FD69-4306-9C45-C12AD6C585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c:v>
                </c:pt>
                <c:pt idx="3">
                  <c:v>13</c:v>
                </c:pt>
                <c:pt idx="6">
                  <c:v>1683</c:v>
                </c:pt>
                <c:pt idx="9">
                  <c:v>2173</c:v>
                </c:pt>
                <c:pt idx="12">
                  <c:v>4156</c:v>
                </c:pt>
              </c:numCache>
            </c:numRef>
          </c:val>
          <c:extLst>
            <c:ext xmlns:c16="http://schemas.microsoft.com/office/drawing/2014/chart" uri="{C3380CC4-5D6E-409C-BE32-E72D297353CC}">
              <c16:uniqueId val="{00000008-FD69-4306-9C45-C12AD6C585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188</c:v>
                </c:pt>
                <c:pt idx="3">
                  <c:v>172</c:v>
                </c:pt>
                <c:pt idx="6">
                  <c:v>156</c:v>
                </c:pt>
                <c:pt idx="9">
                  <c:v>140</c:v>
                </c:pt>
                <c:pt idx="12">
                  <c:v>123</c:v>
                </c:pt>
              </c:numCache>
            </c:numRef>
          </c:val>
          <c:extLst>
            <c:ext xmlns:c16="http://schemas.microsoft.com/office/drawing/2014/chart" uri="{C3380CC4-5D6E-409C-BE32-E72D297353CC}">
              <c16:uniqueId val="{00000009-FD69-4306-9C45-C12AD6C585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25140</c:v>
                </c:pt>
                <c:pt idx="3">
                  <c:v>24958</c:v>
                </c:pt>
                <c:pt idx="6">
                  <c:v>23848</c:v>
                </c:pt>
                <c:pt idx="9">
                  <c:v>22435</c:v>
                </c:pt>
                <c:pt idx="12">
                  <c:v>22380</c:v>
                </c:pt>
              </c:numCache>
            </c:numRef>
          </c:val>
          <c:extLst>
            <c:ext xmlns:c16="http://schemas.microsoft.com/office/drawing/2014/chart" uri="{C3380CC4-5D6E-409C-BE32-E72D297353CC}">
              <c16:uniqueId val="{0000000A-FD69-4306-9C45-C12AD6C585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69-4306-9C45-C12AD6C585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6919</c:v>
                </c:pt>
                <c:pt idx="1">
                  <c:v>6103</c:v>
                </c:pt>
                <c:pt idx="2">
                  <c:v>5611</c:v>
                </c:pt>
              </c:numCache>
            </c:numRef>
          </c:val>
          <c:extLst>
            <c:ext xmlns:c16="http://schemas.microsoft.com/office/drawing/2014/chart" uri="{C3380CC4-5D6E-409C-BE32-E72D297353CC}">
              <c16:uniqueId val="{00000000-8A72-44CD-BEA5-156A9A3561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277</c:v>
                </c:pt>
                <c:pt idx="1">
                  <c:v>279</c:v>
                </c:pt>
                <c:pt idx="2">
                  <c:v>282</c:v>
                </c:pt>
              </c:numCache>
            </c:numRef>
          </c:val>
          <c:extLst>
            <c:ext xmlns:c16="http://schemas.microsoft.com/office/drawing/2014/chart" uri="{C3380CC4-5D6E-409C-BE32-E72D297353CC}">
              <c16:uniqueId val="{00000001-8A72-44CD-BEA5-156A9A3561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15421</c:v>
                </c:pt>
                <c:pt idx="1">
                  <c:v>20969</c:v>
                </c:pt>
                <c:pt idx="2">
                  <c:v>26930</c:v>
                </c:pt>
              </c:numCache>
            </c:numRef>
          </c:val>
          <c:extLst>
            <c:ext xmlns:c16="http://schemas.microsoft.com/office/drawing/2014/chart" uri="{C3380CC4-5D6E-409C-BE32-E72D297353CC}">
              <c16:uniqueId val="{00000002-8A72-44CD-BEA5-156A9A3561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％（３カ年平均）、単年度では</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％となった。単年度において、増加した要因は、</a:t>
          </a:r>
          <a:r>
            <a:rPr kumimoji="1" lang="ja-JP" altLang="en-US" sz="1100">
              <a:solidFill>
                <a:schemeClr val="dk1"/>
              </a:solidFill>
              <a:effectLst/>
              <a:latin typeface="+mn-lt"/>
              <a:ea typeface="+mn-ea"/>
              <a:cs typeface="+mn-cs"/>
            </a:rPr>
            <a:t>算入公債費等の減少、公営企業債の元利償還金に対する繰入金の増加によるもの</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複合施設建設・</a:t>
          </a:r>
          <a:r>
            <a:rPr kumimoji="1" lang="ja-JP" altLang="ja-JP" sz="1100">
              <a:solidFill>
                <a:schemeClr val="dk1"/>
              </a:solidFill>
              <a:effectLst/>
              <a:latin typeface="+mn-lt"/>
              <a:ea typeface="+mn-ea"/>
              <a:cs typeface="+mn-cs"/>
            </a:rPr>
            <a:t>更新等による借入が見込まれるため、注意が必要である。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減債基金のうち、満期一括償還地方債の償還財源として積み立てたものはない。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将来負担比率は発生していない。要因として、モーターボート競走事業収益基金などの充当可能基金が大幅に増となっていることが挙げられる。</a:t>
          </a:r>
          <a:endParaRPr lang="ja-JP" altLang="ja-JP" sz="1400">
            <a:effectLst/>
          </a:endParaRPr>
        </a:p>
        <a:p>
          <a:r>
            <a:rPr kumimoji="1" lang="ja-JP" altLang="ja-JP" sz="1100">
              <a:solidFill>
                <a:schemeClr val="dk1"/>
              </a:solidFill>
              <a:effectLst/>
              <a:latin typeface="+mn-lt"/>
              <a:ea typeface="+mn-ea"/>
              <a:cs typeface="+mn-cs"/>
            </a:rPr>
            <a:t>　今後想定される公共施設の整備に当該基金等を充てることにより充当可能財源等が減少することが考えられる。また、公共施設の整備には、地方債の発行も不可避であり、新規発行の際には、基準財政需要額に算入可否も含めて慎重に検討す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愛知県蒲郡市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財政調整基金については、財源不足の為</a:t>
          </a:r>
          <a:r>
            <a:rPr kumimoji="1" lang="en-US" altLang="ja-JP" sz="1100">
              <a:solidFill>
                <a:schemeClr val="dk1"/>
              </a:solidFill>
              <a:effectLst/>
              <a:latin typeface="+mn-lt"/>
              <a:ea typeface="+mn-ea"/>
              <a:cs typeface="+mn-cs"/>
            </a:rPr>
            <a:t>600,000</a:t>
          </a:r>
          <a:r>
            <a:rPr kumimoji="1" lang="ja-JP" altLang="ja-JP" sz="1100">
              <a:solidFill>
                <a:schemeClr val="dk1"/>
              </a:solidFill>
              <a:effectLst/>
              <a:latin typeface="+mn-lt"/>
              <a:ea typeface="+mn-ea"/>
              <a:cs typeface="+mn-cs"/>
            </a:rPr>
            <a:t>千円を取り崩した。積立金として利子収入</a:t>
          </a:r>
          <a:r>
            <a:rPr kumimoji="1" lang="en-US" altLang="ja-JP" sz="1100">
              <a:solidFill>
                <a:schemeClr val="dk1"/>
              </a:solidFill>
              <a:effectLst/>
              <a:latin typeface="+mn-lt"/>
              <a:ea typeface="+mn-ea"/>
              <a:cs typeface="+mn-cs"/>
            </a:rPr>
            <a:t>59,006</a:t>
          </a:r>
          <a:r>
            <a:rPr kumimoji="1" lang="ja-JP" altLang="ja-JP" sz="1100">
              <a:solidFill>
                <a:schemeClr val="dk1"/>
              </a:solidFill>
              <a:effectLst/>
              <a:latin typeface="+mn-lt"/>
              <a:ea typeface="+mn-ea"/>
              <a:cs typeface="+mn-cs"/>
            </a:rPr>
            <a:t>千円、土地区画整理事業特別会計繰入金</a:t>
          </a:r>
          <a:r>
            <a:rPr kumimoji="1" lang="en-US" altLang="ja-JP" sz="1100">
              <a:solidFill>
                <a:schemeClr val="dk1"/>
              </a:solidFill>
              <a:effectLst/>
              <a:latin typeface="+mn-lt"/>
              <a:ea typeface="+mn-ea"/>
              <a:cs typeface="+mn-cs"/>
            </a:rPr>
            <a:t>41,000</a:t>
          </a:r>
          <a:r>
            <a:rPr kumimoji="1" lang="ja-JP" altLang="ja-JP" sz="1100">
              <a:solidFill>
                <a:schemeClr val="dk1"/>
              </a:solidFill>
              <a:effectLst/>
              <a:latin typeface="+mn-lt"/>
              <a:ea typeface="+mn-ea"/>
              <a:cs typeface="+mn-cs"/>
            </a:rPr>
            <a:t>千円、公共用地対策事業特別会計繰入金</a:t>
          </a:r>
          <a:r>
            <a:rPr kumimoji="1" lang="en-US" altLang="ja-JP" sz="1100">
              <a:solidFill>
                <a:schemeClr val="dk1"/>
              </a:solidFill>
              <a:effectLst/>
              <a:latin typeface="+mn-lt"/>
              <a:ea typeface="+mn-ea"/>
              <a:cs typeface="+mn-cs"/>
            </a:rPr>
            <a:t>7,700</a:t>
          </a:r>
          <a:r>
            <a:rPr kumimoji="1" lang="ja-JP" altLang="ja-JP" sz="1100">
              <a:solidFill>
                <a:schemeClr val="dk1"/>
              </a:solidFill>
              <a:effectLst/>
              <a:latin typeface="+mn-lt"/>
              <a:ea typeface="+mn-ea"/>
              <a:cs typeface="+mn-cs"/>
            </a:rPr>
            <a:t>千円を加えた</a:t>
          </a:r>
          <a:r>
            <a:rPr kumimoji="1" lang="en-US" altLang="ja-JP" sz="1100">
              <a:solidFill>
                <a:schemeClr val="dk1"/>
              </a:solidFill>
              <a:effectLst/>
              <a:latin typeface="+mn-lt"/>
              <a:ea typeface="+mn-ea"/>
              <a:cs typeface="+mn-cs"/>
            </a:rPr>
            <a:t>107,706</a:t>
          </a:r>
          <a:r>
            <a:rPr kumimoji="1" lang="ja-JP" altLang="ja-JP" sz="1100">
              <a:solidFill>
                <a:schemeClr val="dk1"/>
              </a:solidFill>
              <a:effectLst/>
              <a:latin typeface="+mn-lt"/>
              <a:ea typeface="+mn-ea"/>
              <a:cs typeface="+mn-cs"/>
            </a:rPr>
            <a:t>千円を積み立てたものの、令和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492,294</a:t>
          </a:r>
          <a:r>
            <a:rPr kumimoji="1" lang="ja-JP" altLang="ja-JP" sz="1100">
              <a:solidFill>
                <a:schemeClr val="dk1"/>
              </a:solidFill>
              <a:effectLst/>
              <a:latin typeface="+mn-lt"/>
              <a:ea typeface="+mn-ea"/>
              <a:cs typeface="+mn-cs"/>
            </a:rPr>
            <a:t>千円の減となった。そ</a:t>
          </a:r>
          <a:r>
            <a:rPr lang="ja-JP" altLang="ja-JP" sz="1100">
              <a:solidFill>
                <a:schemeClr val="dk1"/>
              </a:solidFill>
              <a:effectLst/>
              <a:latin typeface="+mn-lt"/>
              <a:ea typeface="+mn-ea"/>
              <a:cs typeface="+mn-cs"/>
            </a:rPr>
            <a:t>の他特定目的基金のうち、ふるさと蒲郡応援寄附金については寄附額に応じ</a:t>
          </a:r>
          <a:r>
            <a:rPr lang="en-US" altLang="ja-JP" sz="1100">
              <a:solidFill>
                <a:schemeClr val="dk1"/>
              </a:solidFill>
              <a:effectLst/>
              <a:latin typeface="+mn-lt"/>
              <a:ea typeface="+mn-ea"/>
              <a:cs typeface="+mn-cs"/>
            </a:rPr>
            <a:t>1,793,025</a:t>
          </a:r>
          <a:r>
            <a:rPr lang="ja-JP" altLang="ja-JP" sz="1100">
              <a:solidFill>
                <a:schemeClr val="dk1"/>
              </a:solidFill>
              <a:effectLst/>
              <a:latin typeface="+mn-lt"/>
              <a:ea typeface="+mn-ea"/>
              <a:cs typeface="+mn-cs"/>
            </a:rPr>
            <a:t>千円を積み立て、また前年度積み立て分の</a:t>
          </a:r>
          <a:r>
            <a:rPr lang="en-US" altLang="ja-JP" sz="1100">
              <a:solidFill>
                <a:schemeClr val="dk1"/>
              </a:solidFill>
              <a:effectLst/>
              <a:latin typeface="+mn-lt"/>
              <a:ea typeface="+mn-ea"/>
              <a:cs typeface="+mn-cs"/>
            </a:rPr>
            <a:t>1,477,751</a:t>
          </a:r>
          <a:r>
            <a:rPr lang="ja-JP" altLang="ja-JP" sz="1100">
              <a:solidFill>
                <a:schemeClr val="dk1"/>
              </a:solidFill>
              <a:effectLst/>
              <a:latin typeface="+mn-lt"/>
              <a:ea typeface="+mn-ea"/>
              <a:cs typeface="+mn-cs"/>
            </a:rPr>
            <a:t>千円を取り崩した。モーターボート競走事業収益基金については収益金に利子分を足した</a:t>
          </a:r>
          <a:r>
            <a:rPr lang="en-US" altLang="ja-JP" sz="1100">
              <a:solidFill>
                <a:schemeClr val="dk1"/>
              </a:solidFill>
              <a:effectLst/>
              <a:latin typeface="+mn-lt"/>
              <a:ea typeface="+mn-ea"/>
              <a:cs typeface="+mn-cs"/>
            </a:rPr>
            <a:t>6,152,240</a:t>
          </a:r>
          <a:r>
            <a:rPr lang="ja-JP" altLang="ja-JP" sz="1100">
              <a:solidFill>
                <a:schemeClr val="dk1"/>
              </a:solidFill>
              <a:effectLst/>
              <a:latin typeface="+mn-lt"/>
              <a:ea typeface="+mn-ea"/>
              <a:cs typeface="+mn-cs"/>
            </a:rPr>
            <a:t>千円を積み立て、前年度までの積み立て分から</a:t>
          </a:r>
          <a:r>
            <a:rPr lang="en-US" altLang="ja-JP" sz="1100">
              <a:solidFill>
                <a:schemeClr val="dk1"/>
              </a:solidFill>
              <a:effectLst/>
              <a:latin typeface="+mn-lt"/>
              <a:ea typeface="+mn-ea"/>
              <a:cs typeface="+mn-cs"/>
            </a:rPr>
            <a:t>553,011</a:t>
          </a:r>
          <a:r>
            <a:rPr lang="ja-JP" altLang="ja-JP" sz="1100">
              <a:solidFill>
                <a:schemeClr val="dk1"/>
              </a:solidFill>
              <a:effectLst/>
              <a:latin typeface="+mn-lt"/>
              <a:ea typeface="+mn-ea"/>
              <a:cs typeface="+mn-cs"/>
            </a:rPr>
            <a:t>千円を取り崩し、</a:t>
          </a:r>
          <a:r>
            <a:rPr lang="en-US" altLang="ja-JP" sz="1100">
              <a:solidFill>
                <a:schemeClr val="dk1"/>
              </a:solidFill>
              <a:effectLst/>
              <a:latin typeface="+mn-lt"/>
              <a:ea typeface="+mn-ea"/>
              <a:cs typeface="+mn-cs"/>
            </a:rPr>
            <a:t>119,346</a:t>
          </a:r>
          <a:r>
            <a:rPr lang="ja-JP" altLang="ja-JP" sz="1100">
              <a:solidFill>
                <a:schemeClr val="dk1"/>
              </a:solidFill>
              <a:effectLst/>
              <a:latin typeface="+mn-lt"/>
              <a:ea typeface="+mn-ea"/>
              <a:cs typeface="+mn-cs"/>
            </a:rPr>
            <a:t>千円を積み立てた。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各基金の目的に沿って適正に管理していく。</a:t>
          </a:r>
          <a:endParaRPr lang="ja-JP" altLang="ja-JP" sz="1400">
            <a:effectLst/>
          </a:endParaRPr>
        </a:p>
        <a:p>
          <a:r>
            <a:rPr kumimoji="1" lang="ja-JP" altLang="ja-JP" sz="1100">
              <a:solidFill>
                <a:schemeClr val="dk1"/>
              </a:solidFill>
              <a:effectLst/>
              <a:latin typeface="+mn-lt"/>
              <a:ea typeface="+mn-ea"/>
              <a:cs typeface="+mn-cs"/>
            </a:rPr>
            <a:t>　公共施設マネジメントの推進による投資的経費の増加が予想されるため、財源として教育施設整備事業基金及びモーターボート競走事業収益基金を活用していく。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モーターボート競走事業収益基金　：公共施設等の整備に充てることを目的</a:t>
          </a:r>
          <a:endParaRPr lang="ja-JP" altLang="ja-JP" sz="1400">
            <a:effectLst/>
          </a:endParaRPr>
        </a:p>
        <a:p>
          <a:r>
            <a:rPr kumimoji="1" lang="ja-JP" altLang="ja-JP" sz="1100">
              <a:solidFill>
                <a:schemeClr val="dk1"/>
              </a:solidFill>
              <a:effectLst/>
              <a:latin typeface="+mn-lt"/>
              <a:ea typeface="+mn-ea"/>
              <a:cs typeface="+mn-cs"/>
            </a:rPr>
            <a:t>　教育施設整備事業基金　　　　　　：教育施設の整備に充てることを目的</a:t>
          </a:r>
          <a:endParaRPr lang="ja-JP" altLang="ja-JP" sz="1400">
            <a:effectLst/>
          </a:endParaRPr>
        </a:p>
        <a:p>
          <a:r>
            <a:rPr kumimoji="1" lang="ja-JP" altLang="ja-JP" sz="1100">
              <a:solidFill>
                <a:schemeClr val="dk1"/>
              </a:solidFill>
              <a:effectLst/>
              <a:latin typeface="+mn-lt"/>
              <a:ea typeface="+mn-ea"/>
              <a:cs typeface="+mn-cs"/>
            </a:rPr>
            <a:t>　社会福祉基金　　　　　　　　　　：社会福祉の充実を目的</a:t>
          </a:r>
          <a:endParaRPr lang="ja-JP" altLang="ja-JP" sz="1400">
            <a:effectLst/>
          </a:endParaRPr>
        </a:p>
        <a:p>
          <a:r>
            <a:rPr kumimoji="1" lang="ja-JP" altLang="ja-JP" sz="1100">
              <a:solidFill>
                <a:schemeClr val="dk1"/>
              </a:solidFill>
              <a:effectLst/>
              <a:latin typeface="+mn-lt"/>
              <a:ea typeface="+mn-ea"/>
              <a:cs typeface="+mn-cs"/>
            </a:rPr>
            <a:t>　ふるさと蒲郡応援基金　　　　　　：ふるさと納税による寄附金の積立を行う。</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国際交流基金　　　　　　　　　</a:t>
          </a:r>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：国際交流の推進を図ることを目的</a:t>
          </a:r>
          <a:endParaRPr lang="ja-JP" altLang="ja-JP" sz="1400">
            <a:effectLst/>
          </a:endParaRPr>
        </a:p>
        <a:p>
          <a:r>
            <a:rPr kumimoji="1" lang="ja-JP" altLang="ja-JP" sz="1100">
              <a:solidFill>
                <a:schemeClr val="dk1"/>
              </a:solidFill>
              <a:effectLst/>
              <a:latin typeface="+mn-lt"/>
              <a:ea typeface="+mn-ea"/>
              <a:cs typeface="+mn-cs"/>
            </a:rPr>
            <a:t>　　　　　　　　　　　　　　　　　　基金の管理を適正に行い寄附目的に沿った事業の財源とする。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主な理由としては、</a:t>
          </a:r>
          <a:r>
            <a:rPr lang="ja-JP" altLang="ja-JP" sz="1100">
              <a:solidFill>
                <a:schemeClr val="dk1"/>
              </a:solidFill>
              <a:effectLst/>
              <a:latin typeface="+mn-lt"/>
              <a:ea typeface="+mn-ea"/>
              <a:cs typeface="+mn-cs"/>
            </a:rPr>
            <a:t>モーターボート競走事業収益基金については収益金に利子分を足した</a:t>
          </a:r>
          <a:r>
            <a:rPr lang="en-US" altLang="ja-JP" sz="1100">
              <a:solidFill>
                <a:schemeClr val="dk1"/>
              </a:solidFill>
              <a:effectLst/>
              <a:latin typeface="+mn-lt"/>
              <a:ea typeface="+mn-ea"/>
              <a:cs typeface="+mn-cs"/>
            </a:rPr>
            <a:t>6,152,240</a:t>
          </a:r>
          <a:r>
            <a:rPr lang="ja-JP" altLang="ja-JP" sz="1100">
              <a:solidFill>
                <a:schemeClr val="dk1"/>
              </a:solidFill>
              <a:effectLst/>
              <a:latin typeface="+mn-lt"/>
              <a:ea typeface="+mn-ea"/>
              <a:cs typeface="+mn-cs"/>
            </a:rPr>
            <a:t>千円を積み立てたため。また、ふるさと蒲郡応援寄附金については寄附額に応じて積立額が変動し、令和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年の寄附額が令和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年度に比べて増額したため</a:t>
          </a:r>
          <a:r>
            <a:rPr lang="en-US" altLang="ja-JP" sz="1100">
              <a:solidFill>
                <a:schemeClr val="dk1"/>
              </a:solidFill>
              <a:effectLst/>
              <a:latin typeface="+mn-lt"/>
              <a:ea typeface="+mn-ea"/>
              <a:cs typeface="+mn-cs"/>
            </a:rPr>
            <a:t>315,274</a:t>
          </a:r>
          <a:r>
            <a:rPr lang="ja-JP" altLang="ja-JP" sz="1100">
              <a:solidFill>
                <a:schemeClr val="dk1"/>
              </a:solidFill>
              <a:effectLst/>
              <a:latin typeface="+mn-lt"/>
              <a:ea typeface="+mn-ea"/>
              <a:cs typeface="+mn-cs"/>
            </a:rPr>
            <a:t>千円増額した。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それぞれの基金の目的に沿って適正に積立及び処分を行う。モーターボート競走事業収益基金は、今後公共施設等の整備に関する大型事業の財源として、活用を進めていく。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予算編成時点では、金額に差異はあるものの基金繰入金により予算を編成している。令和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年度は決算見込みの状況から</a:t>
          </a:r>
          <a:r>
            <a:rPr kumimoji="1" lang="en-US" altLang="ja-JP" sz="1100">
              <a:solidFill>
                <a:schemeClr val="dk1"/>
              </a:solidFill>
              <a:effectLst/>
              <a:latin typeface="+mn-lt"/>
              <a:ea typeface="+mn-ea"/>
              <a:cs typeface="+mn-cs"/>
            </a:rPr>
            <a:t>600,000</a:t>
          </a:r>
          <a:r>
            <a:rPr kumimoji="1" lang="ja-JP" altLang="ja-JP" sz="1100">
              <a:solidFill>
                <a:schemeClr val="dk1"/>
              </a:solidFill>
              <a:effectLst/>
              <a:latin typeface="+mn-lt"/>
              <a:ea typeface="+mn-ea"/>
              <a:cs typeface="+mn-cs"/>
            </a:rPr>
            <a:t>千円を取り崩した。特別会計繰入金、運用による利子収入相当額等の積立を行ったが、令和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492,294</a:t>
          </a:r>
          <a:r>
            <a:rPr kumimoji="1" lang="ja-JP" altLang="ja-JP" sz="1100">
              <a:solidFill>
                <a:schemeClr val="dk1"/>
              </a:solidFill>
              <a:effectLst/>
              <a:latin typeface="+mn-lt"/>
              <a:ea typeface="+mn-ea"/>
              <a:cs typeface="+mn-cs"/>
            </a:rPr>
            <a:t>千円の減少となった。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税収入増減にかかわらず、予算執行に対し、各課が経費節減（歳出削減）を行うことなどにより捻出した額等の一定額を積み立てる方策としている。災害や急激な景気の悪化に備えること等及び年度間調整のため、必要な金額を確保する。今後について予算の範囲内で適正な積立及び処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取崩を行わず、運用益の積立を行ったため増加となった。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将来の償還財源の確保、財政の健全な運営に資するための資金であり、今後について予算の範囲内で適正な積立及び処分を行う。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77,535
73,926
56.96
48,723,554
46,583,808
1,667,992
18,947,774
22,380,361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財政力指数については、愛知県平均には及ばないが、類似団体平均は上回っている。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使用料・手数料の見直し、ネーミングライツなどにより自主財源の確保を実施していくとともに、業務のコスト削減を進め、財政の健全化を図る。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経常収支比率は、愛知県</a:t>
          </a:r>
          <a:r>
            <a:rPr kumimoji="1" lang="ja-JP" altLang="en-US" sz="1100">
              <a:solidFill>
                <a:schemeClr val="dk1"/>
              </a:solidFill>
              <a:effectLst/>
              <a:latin typeface="+mn-lt"/>
              <a:ea typeface="+mn-ea"/>
              <a:cs typeface="+mn-cs"/>
            </a:rPr>
            <a:t>及び類似団体平均を上回っている</a:t>
          </a:r>
          <a:r>
            <a:rPr kumimoji="1" lang="ja-JP" altLang="ja-JP" sz="1100">
              <a:solidFill>
                <a:schemeClr val="dk1"/>
              </a:solidFill>
              <a:effectLst/>
              <a:latin typeface="+mn-lt"/>
              <a:ea typeface="+mn-ea"/>
              <a:cs typeface="+mn-cs"/>
            </a:rPr>
            <a:t>。業務改善によるコスト削減</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69532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35878</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3722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63</xdr:row>
      <xdr:rowOff>35878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750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59055</xdr:rowOff>
    </xdr:from>
    <xdr:to>
      <xdr:col>11</xdr:col>
      <xdr:colOff>31750</xdr:colOff>
      <xdr:row>62</xdr:row>
      <xdr:rowOff>122872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7505"/>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156528</xdr:rowOff>
    </xdr:from>
    <xdr:to>
      <xdr:col>15</xdr:col>
      <xdr:colOff>133350</xdr:colOff>
      <xdr:row>63</xdr:row>
      <xdr:rowOff>86678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8255</xdr:rowOff>
    </xdr:from>
    <xdr:to>
      <xdr:col>11</xdr:col>
      <xdr:colOff>82550</xdr:colOff>
      <xdr:row>61</xdr:row>
      <xdr:rowOff>109855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120032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72072</xdr:rowOff>
    </xdr:from>
    <xdr:to>
      <xdr:col>7</xdr:col>
      <xdr:colOff>31750</xdr:colOff>
      <xdr:row>63</xdr:row>
      <xdr:rowOff>2222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人口１人当たり人件費・物件費等決算額は、前年度から</a:t>
          </a:r>
          <a:r>
            <a:rPr kumimoji="1" lang="en-US" altLang="ja-JP" sz="1100">
              <a:solidFill>
                <a:schemeClr val="dk1"/>
              </a:solidFill>
              <a:effectLst/>
              <a:latin typeface="+mn-lt"/>
              <a:ea typeface="+mn-ea"/>
              <a:cs typeface="+mn-cs"/>
            </a:rPr>
            <a:t>15,149</a:t>
          </a:r>
          <a:r>
            <a:rPr kumimoji="1" lang="ja-JP" altLang="ja-JP" sz="1100">
              <a:solidFill>
                <a:schemeClr val="dk1"/>
              </a:solidFill>
              <a:effectLst/>
              <a:latin typeface="+mn-lt"/>
              <a:ea typeface="+mn-ea"/>
              <a:cs typeface="+mn-cs"/>
            </a:rPr>
            <a:t>円増加し、類似団体平均及び愛知県平均よりも上回っている状況となっている。</a:t>
          </a:r>
          <a:r>
            <a:rPr kumimoji="1" lang="ja-JP" altLang="en-US" sz="1100">
              <a:solidFill>
                <a:schemeClr val="dk1"/>
              </a:solidFill>
              <a:effectLst/>
              <a:latin typeface="+mn-lt"/>
              <a:ea typeface="+mn-ea"/>
              <a:cs typeface="+mn-cs"/>
            </a:rPr>
            <a:t>人事院勧告による人件費の増加が主な要因となっている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今後も人員の適正配置を図っていくとともに、公共施設の見直しを検討し物件費等の経常コスト削減を図っていく。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115920</xdr:rowOff>
    </xdr:from>
    <xdr:to>
      <xdr:col>23</xdr:col>
      <xdr:colOff>133350</xdr:colOff>
      <xdr:row>84</xdr:row>
      <xdr:rowOff>66318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46270"/>
          <a:ext cx="838200" cy="1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43087</xdr:rowOff>
    </xdr:from>
    <xdr:to>
      <xdr:col>19</xdr:col>
      <xdr:colOff>133350</xdr:colOff>
      <xdr:row>83</xdr:row>
      <xdr:rowOff>115920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3437"/>
          <a:ext cx="889000" cy="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43087</xdr:rowOff>
    </xdr:from>
    <xdr:to>
      <xdr:col>15</xdr:col>
      <xdr:colOff>82550</xdr:colOff>
      <xdr:row>83</xdr:row>
      <xdr:rowOff>50093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7343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145397</xdr:rowOff>
    </xdr:from>
    <xdr:to>
      <xdr:col>11</xdr:col>
      <xdr:colOff>31750</xdr:colOff>
      <xdr:row>83</xdr:row>
      <xdr:rowOff>50093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4297"/>
          <a:ext cx="889000" cy="7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15518</xdr:rowOff>
    </xdr:from>
    <xdr:to>
      <xdr:col>23</xdr:col>
      <xdr:colOff>184150</xdr:colOff>
      <xdr:row>84</xdr:row>
      <xdr:rowOff>117118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159045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8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65120</xdr:rowOff>
    </xdr:from>
    <xdr:to>
      <xdr:col>19</xdr:col>
      <xdr:colOff>184150</xdr:colOff>
      <xdr:row>83</xdr:row>
      <xdr:rowOff>166720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151497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8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163737</xdr:rowOff>
    </xdr:from>
    <xdr:to>
      <xdr:col>15</xdr:col>
      <xdr:colOff>133350</xdr:colOff>
      <xdr:row>83</xdr:row>
      <xdr:rowOff>93887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78664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0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170743</xdr:rowOff>
    </xdr:from>
    <xdr:to>
      <xdr:col>11</xdr:col>
      <xdr:colOff>82550</xdr:colOff>
      <xdr:row>83</xdr:row>
      <xdr:rowOff>100893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85670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94597</xdr:rowOff>
    </xdr:from>
    <xdr:to>
      <xdr:col>7</xdr:col>
      <xdr:colOff>31750</xdr:colOff>
      <xdr:row>83</xdr:row>
      <xdr:rowOff>24747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3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100.3</a:t>
          </a:r>
          <a:r>
            <a:rPr kumimoji="1" lang="ja-JP" altLang="ja-JP" sz="1100">
              <a:solidFill>
                <a:schemeClr val="dk1"/>
              </a:solidFill>
              <a:effectLst/>
              <a:latin typeface="+mn-lt"/>
              <a:ea typeface="+mn-ea"/>
              <a:cs typeface="+mn-cs"/>
            </a:rPr>
            <a:t>となり、類似団体平均及び全国平均を上回っている。</a:t>
          </a:r>
          <a:endParaRPr lang="ja-JP" altLang="ja-JP" sz="1400">
            <a:effectLst/>
          </a:endParaRPr>
        </a:p>
        <a:p>
          <a:r>
            <a:rPr kumimoji="1" lang="ja-JP" altLang="ja-JP" sz="1100">
              <a:solidFill>
                <a:schemeClr val="dk1"/>
              </a:solidFill>
              <a:effectLst/>
              <a:latin typeface="+mn-lt"/>
              <a:ea typeface="+mn-ea"/>
              <a:cs typeface="+mn-cs"/>
            </a:rPr>
            <a:t>　本市では、これまでの定員適正化計画において、目標値を上回る人員削減を実施し、総職員数の抑制を行ってきたが、５０歳台後半及び採用抑制の影響を受けた４０歳から４５歳未満の職員数が年齢分布構造となっていることが要因と考えられる。今後は、令和４年４月からの「第４次蒲郡市定員適正化計画」に基づいて適正な人員配置を行うとともに、適正な給与構造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89</xdr:row>
      <xdr:rowOff>18143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737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69850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104321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139898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人口千人当たり職員数は、各平均よりも高い結果となった。</a:t>
          </a:r>
          <a:endParaRPr lang="ja-JP" altLang="ja-JP" sz="1400">
            <a:effectLst/>
          </a:endParaRPr>
        </a:p>
        <a:p>
          <a:r>
            <a:rPr kumimoji="1" lang="ja-JP" altLang="ja-JP" sz="1100" baseline="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定員適正化計画</a:t>
          </a:r>
          <a:r>
            <a:rPr kumimoji="1" lang="ja-JP" altLang="ja-JP" sz="110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将来における年齢別職員分布において偏在が発生しないように考慮した計画的な採用を実施して、今後の行政課題とされるデジタル化への対応を始め、働き方改革の推進、専門職の充実、市民サービスの向上を図るために必要とされる範囲内での増員を行う。）に</a:t>
          </a:r>
          <a:r>
            <a:rPr kumimoji="1" lang="ja-JP" altLang="ja-JP" sz="1100" baseline="0">
              <a:solidFill>
                <a:schemeClr val="dk1"/>
              </a:solidFill>
              <a:effectLst/>
              <a:latin typeface="+mn-lt"/>
              <a:ea typeface="+mn-ea"/>
              <a:cs typeface="+mn-cs"/>
            </a:rPr>
            <a:t>基づき職員を採用したことにより、職員数が増加したことが挙げられる。</a:t>
          </a:r>
          <a:r>
            <a:rPr kumimoji="1" lang="ja-JP" altLang="ja-JP" sz="1100">
              <a:solidFill>
                <a:schemeClr val="dk1"/>
              </a:solidFill>
              <a:effectLst/>
              <a:latin typeface="+mn-lt"/>
              <a:ea typeface="+mn-ea"/>
              <a:cs typeface="+mn-cs"/>
            </a:rPr>
            <a:t>今後も適正な職員配置を行っていく。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151312</xdr:rowOff>
    </xdr:from>
    <xdr:to>
      <xdr:col>81</xdr:col>
      <xdr:colOff>44450</xdr:colOff>
      <xdr:row>63</xdr:row>
      <xdr:rowOff>7438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1212"/>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151312</xdr:rowOff>
    </xdr:from>
    <xdr:to>
      <xdr:col>77</xdr:col>
      <xdr:colOff>44450</xdr:colOff>
      <xdr:row>62</xdr:row>
      <xdr:rowOff>151312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81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151312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260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90987</xdr:rowOff>
    </xdr:from>
    <xdr:to>
      <xdr:col>68</xdr:col>
      <xdr:colOff>152400</xdr:colOff>
      <xdr:row>62</xdr:row>
      <xdr:rowOff>96157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2088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128088</xdr:rowOff>
    </xdr:from>
    <xdr:to>
      <xdr:col>81</xdr:col>
      <xdr:colOff>95250</xdr:colOff>
      <xdr:row>63</xdr:row>
      <xdr:rowOff>58238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100165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3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100512</xdr:rowOff>
    </xdr:from>
    <xdr:to>
      <xdr:col>77</xdr:col>
      <xdr:colOff>95250</xdr:colOff>
      <xdr:row>63</xdr:row>
      <xdr:rowOff>30662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15439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6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100512</xdr:rowOff>
    </xdr:from>
    <xdr:to>
      <xdr:col>73</xdr:col>
      <xdr:colOff>44450</xdr:colOff>
      <xdr:row>63</xdr:row>
      <xdr:rowOff>30662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15439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45357</xdr:rowOff>
    </xdr:from>
    <xdr:to>
      <xdr:col>68</xdr:col>
      <xdr:colOff>203200</xdr:colOff>
      <xdr:row>62</xdr:row>
      <xdr:rowOff>146957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131734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40187</xdr:rowOff>
    </xdr:from>
    <xdr:to>
      <xdr:col>64</xdr:col>
      <xdr:colOff>152400</xdr:colOff>
      <xdr:row>62</xdr:row>
      <xdr:rowOff>141787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126564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5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a:t>
          </a:r>
          <a:r>
            <a:rPr kumimoji="1" lang="ja-JP" altLang="ja-JP" sz="1100" i="0">
              <a:solidFill>
                <a:schemeClr val="dk1"/>
              </a:solidFill>
              <a:effectLst/>
              <a:latin typeface="+mn-lt"/>
              <a:ea typeface="+mn-ea"/>
              <a:cs typeface="+mn-cs"/>
            </a:rPr>
            <a:t>下水道事業に対する繰出しを全てモーターボート競走事業から直接行っているため、</a:t>
          </a:r>
          <a:r>
            <a:rPr kumimoji="1" lang="ja-JP" altLang="ja-JP" sz="1100">
              <a:solidFill>
                <a:schemeClr val="dk1"/>
              </a:solidFill>
              <a:effectLst/>
              <a:latin typeface="+mn-lt"/>
              <a:ea typeface="+mn-ea"/>
              <a:cs typeface="+mn-cs"/>
            </a:rPr>
            <a:t>愛知県平均及び類似団体平均を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ja-JP" sz="1100" i="0">
              <a:solidFill>
                <a:schemeClr val="dk1"/>
              </a:solidFill>
              <a:effectLst/>
              <a:latin typeface="+mn-lt"/>
              <a:ea typeface="+mn-ea"/>
              <a:cs typeface="+mn-cs"/>
            </a:rPr>
            <a:t>。</a:t>
          </a:r>
          <a:endParaRPr lang="ja-JP" altLang="ja-JP" sz="1400">
            <a:effectLst/>
          </a:endParaRPr>
        </a:p>
        <a:p>
          <a:r>
            <a:rPr kumimoji="1" lang="ja-JP" altLang="ja-JP" sz="1100" i="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今後、モーターボート競走事業の収益が悪化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場合、一般会計からの繰出しが増加し、数値が悪化することが懸念されるため、市債残高に注視し、引き続き計画的な市債発行を行っていく。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97367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5522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140123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908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75777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587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43604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506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将来負担比率は１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連続して発生していない。この理由としては、病院事業会計及び下水道事業会計に対する繰出しをモーターボート競走事業会計から直接行っていることがあげられる。今後も、区画整理事業、下水道事業、病院事業への繰出しを</a:t>
          </a:r>
          <a:r>
            <a:rPr kumimoji="1" lang="ja-JP" altLang="en-US" sz="1100">
              <a:solidFill>
                <a:schemeClr val="dk1"/>
              </a:solidFill>
              <a:effectLst/>
              <a:latin typeface="+mn-lt"/>
              <a:ea typeface="+mn-ea"/>
              <a:cs typeface="+mn-cs"/>
            </a:rPr>
            <a:t>予定しているが</a:t>
          </a:r>
          <a:r>
            <a:rPr kumimoji="1" lang="ja-JP" altLang="ja-JP" sz="1100">
              <a:solidFill>
                <a:schemeClr val="dk1"/>
              </a:solidFill>
              <a:effectLst/>
              <a:latin typeface="+mn-lt"/>
              <a:ea typeface="+mn-ea"/>
              <a:cs typeface="+mn-cs"/>
            </a:rPr>
            <a:t>、少しでもモーターボート競走事業に依存しない体制作りを目指す。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77,535
73,926
56.96
48,723,554
46,583,808
1,667,992
18,947,774
22,380,361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人件費に係る経常収支比率は、前年度比で</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ポイント悪化した。依然として類似団体及び愛知県平均を上回っている。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ではごみ処理業務や消防業務、保育所業務の大部分を直営で行っており、こうした部分での職員数が多いことが、類似団体、愛知県平均を上回る要因であるが、今後、民間でも実施可能な部分については、委託することも検討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49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122428</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60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55626</xdr:rowOff>
    </xdr:from>
    <xdr:to>
      <xdr:col>24</xdr:col>
      <xdr:colOff>76200</xdr:colOff>
      <xdr:row>39</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71628</xdr:rowOff>
    </xdr:from>
    <xdr:to>
      <xdr:col>15</xdr:col>
      <xdr:colOff>149225</xdr:colOff>
      <xdr:row>39</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158005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ポイント悪化し、類似団体及び愛知県平均を上回った。</a:t>
          </a:r>
          <a:r>
            <a:rPr kumimoji="1" lang="ja-JP" altLang="en-US" sz="1100">
              <a:solidFill>
                <a:schemeClr val="dk1"/>
              </a:solidFill>
              <a:effectLst/>
              <a:latin typeface="+mn-lt"/>
              <a:ea typeface="+mn-ea"/>
              <a:cs typeface="+mn-cs"/>
            </a:rPr>
            <a:t>市営住宅解体工事費</a:t>
          </a:r>
          <a:r>
            <a:rPr kumimoji="1" lang="ja-JP" altLang="ja-JP" sz="1100">
              <a:solidFill>
                <a:schemeClr val="dk1"/>
              </a:solidFill>
              <a:effectLst/>
              <a:latin typeface="+mn-lt"/>
              <a:ea typeface="+mn-ea"/>
              <a:cs typeface="+mn-cs"/>
            </a:rPr>
            <a:t>は減少したものの、</a:t>
          </a:r>
          <a:r>
            <a:rPr kumimoji="1" lang="ja-JP" altLang="en-US" sz="1100">
              <a:solidFill>
                <a:schemeClr val="dk1"/>
              </a:solidFill>
              <a:effectLst/>
              <a:latin typeface="+mn-lt"/>
              <a:ea typeface="+mn-ea"/>
              <a:cs typeface="+mn-cs"/>
            </a:rPr>
            <a:t>情報システム標準化等の</a:t>
          </a:r>
          <a:r>
            <a:rPr kumimoji="1" lang="ja-JP" altLang="ja-JP" sz="1100">
              <a:solidFill>
                <a:schemeClr val="dk1"/>
              </a:solidFill>
              <a:effectLst/>
              <a:latin typeface="+mn-lt"/>
              <a:ea typeface="+mn-ea"/>
              <a:cs typeface="+mn-cs"/>
            </a:rPr>
            <a:t>委託料が増加した事が主要因と考えられる。今後も労務単価の上昇による委託料の増加が見込まれるため、効率的な事業の運用により削減を図っていく。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0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しているが、県内平均は下回っているものの、類似団体との比較では高くなっている。</a:t>
          </a:r>
          <a:endParaRPr lang="ja-JP" altLang="ja-JP" sz="1400">
            <a:effectLst/>
          </a:endParaRPr>
        </a:p>
        <a:p>
          <a:r>
            <a:rPr kumimoji="1" lang="ja-JP" altLang="ja-JP" sz="1100">
              <a:solidFill>
                <a:schemeClr val="dk1"/>
              </a:solidFill>
              <a:effectLst/>
              <a:latin typeface="+mn-lt"/>
              <a:ea typeface="+mn-ea"/>
              <a:cs typeface="+mn-cs"/>
            </a:rPr>
            <a:t>　今後も高齢者の増や福祉の需要拡大により扶助費の増が見込まれるが、生活保護費においては、就労支援等、生活保護にならないような支援や、医療の適正受診勧奨等に継続的に力を入れていくことで、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75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その他に対する経常収支比率は、前年度より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ポイント悪化したが、類似団体及び愛知県平均を下回った。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今後、後期高齢者医療事業特別会計等への繰出金が増加していくことが予想されるが、各事業における事業内容を精査していく。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83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9978</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130628</xdr:rowOff>
    </xdr:from>
    <xdr:to>
      <xdr:col>69</xdr:col>
      <xdr:colOff>142875</xdr:colOff>
      <xdr:row>55</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70955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し、類似団体及び愛知県平均を下回った。</a:t>
          </a:r>
          <a:endParaRPr lang="ja-JP" altLang="ja-JP" sz="1400">
            <a:effectLst/>
          </a:endParaRPr>
        </a:p>
        <a:p>
          <a:r>
            <a:rPr kumimoji="1" lang="ja-JP" altLang="ja-JP" sz="1100">
              <a:solidFill>
                <a:schemeClr val="dk1"/>
              </a:solidFill>
              <a:effectLst/>
              <a:latin typeface="+mn-lt"/>
              <a:ea typeface="+mn-ea"/>
              <a:cs typeface="+mn-cs"/>
            </a:rPr>
            <a:t>　今後も、補助事業については、</a:t>
          </a:r>
          <a:r>
            <a:rPr lang="ja-JP" altLang="ja-JP" sz="1100" b="0" i="0" baseline="0">
              <a:solidFill>
                <a:schemeClr val="dk1"/>
              </a:solidFill>
              <a:effectLst/>
              <a:latin typeface="+mn-lt"/>
              <a:ea typeface="+mn-ea"/>
              <a:cs typeface="+mn-cs"/>
            </a:rPr>
            <a:t>費用対効果、経費負担のあり方を精査し、補助金の廃止、統合、縮小を実施する。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071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124714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101854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0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公債費に係る経常収支比率は、前年度と比較して</a:t>
          </a:r>
          <a:r>
            <a:rPr kumimoji="1" lang="en-US" altLang="ja-JP" sz="900">
              <a:solidFill>
                <a:schemeClr val="dk1"/>
              </a:solidFill>
              <a:effectLst/>
              <a:latin typeface="+mn-lt"/>
              <a:ea typeface="+mn-ea"/>
              <a:cs typeface="+mn-cs"/>
            </a:rPr>
            <a:t>1.4</a:t>
          </a:r>
          <a:r>
            <a:rPr kumimoji="1" lang="ja-JP" altLang="ja-JP" sz="900">
              <a:solidFill>
                <a:schemeClr val="dk1"/>
              </a:solidFill>
              <a:effectLst/>
              <a:latin typeface="+mn-lt"/>
              <a:ea typeface="+mn-ea"/>
              <a:cs typeface="+mn-cs"/>
            </a:rPr>
            <a:t>ポイント改善しているが、愛知県平均との比較では上回っている。近年、当市は「</a:t>
          </a:r>
          <a:r>
            <a:rPr lang="ja-JP" altLang="ja-JP" sz="900" b="0" i="0" baseline="0">
              <a:solidFill>
                <a:schemeClr val="dk1"/>
              </a:solidFill>
              <a:effectLst/>
              <a:latin typeface="+mn-lt"/>
              <a:ea typeface="+mn-ea"/>
              <a:cs typeface="+mn-cs"/>
            </a:rPr>
            <a:t>返済額より多く借りない」こと</a:t>
          </a:r>
          <a:r>
            <a:rPr kumimoji="1" lang="ja-JP" altLang="ja-JP" sz="900">
              <a:solidFill>
                <a:schemeClr val="dk1"/>
              </a:solidFill>
              <a:effectLst/>
              <a:latin typeface="+mn-lt"/>
              <a:ea typeface="+mn-ea"/>
              <a:cs typeface="+mn-cs"/>
            </a:rPr>
            <a:t>を方針としており、起債残高が年々減少していることから改善をしている。</a:t>
          </a:r>
          <a:r>
            <a:rPr kumimoji="1" lang="ja-JP" altLang="en-US" sz="900">
              <a:solidFill>
                <a:schemeClr val="dk1"/>
              </a:solidFill>
              <a:effectLst/>
              <a:latin typeface="+mn-lt"/>
              <a:ea typeface="+mn-ea"/>
              <a:cs typeface="+mn-cs"/>
            </a:rPr>
            <a:t>しかし</a:t>
          </a:r>
          <a:r>
            <a:rPr kumimoji="1" lang="ja-JP" altLang="ja-JP" sz="900">
              <a:solidFill>
                <a:schemeClr val="dk1"/>
              </a:solidFill>
              <a:effectLst/>
              <a:latin typeface="+mn-lt"/>
              <a:ea typeface="+mn-ea"/>
              <a:cs typeface="+mn-cs"/>
            </a:rPr>
            <a:t>今後公共施設の複合化など大規模な事業も予定されており、償還も厳しい状況が予想されるが、</a:t>
          </a:r>
          <a:r>
            <a:rPr lang="ja-JP" altLang="ja-JP" sz="900">
              <a:solidFill>
                <a:schemeClr val="dk1"/>
              </a:solidFill>
              <a:effectLst/>
              <a:latin typeface="+mn-lt"/>
              <a:ea typeface="+mn-ea"/>
              <a:cs typeface="+mn-cs"/>
            </a:rPr>
            <a:t>可能な限りの補助金の確保やモーターボート競走事業収益基金を活用することで、市債の発行を抑えつつ、また発行の際には交付税措置のある有利な市債を活用するなど持続可能な財政運営に努めて</a:t>
          </a:r>
          <a:r>
            <a:rPr lang="ja-JP" altLang="en-US" sz="900">
              <a:solidFill>
                <a:schemeClr val="dk1"/>
              </a:solidFill>
              <a:effectLst/>
              <a:latin typeface="+mn-lt"/>
              <a:ea typeface="+mn-ea"/>
              <a:cs typeface="+mn-cs"/>
            </a:rPr>
            <a:t>いく</a:t>
          </a:r>
          <a:r>
            <a:rPr lang="ja-JP" altLang="ja-JP" sz="900">
              <a:solidFill>
                <a:schemeClr val="dk1"/>
              </a:solidFill>
              <a:effectLst/>
              <a:latin typeface="+mn-lt"/>
              <a:ea typeface="+mn-ea"/>
              <a:cs typeface="+mn-cs"/>
            </a:rPr>
            <a:t>。</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074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71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公債費以外では、前年度より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ポイント悪化し、愛知県平均では下回っているものの、類似団体との比較では上回る結果となっている。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福祉サービスの利用拡大や、高齢化の更なる進行による扶助費の増加が予想される。また労務単価の上昇による委託料（物件費）の増加も予想されるところであり、各事業の見直し、合理化を行うことで関連経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77</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038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13360"/>
          <a:ext cx="88900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31750</xdr:rowOff>
    </xdr:from>
    <xdr:to>
      <xdr:col>73</xdr:col>
      <xdr:colOff>180975</xdr:colOff>
      <xdr:row>75</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476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74</xdr:row>
      <xdr:rowOff>142240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476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152400</xdr:rowOff>
    </xdr:from>
    <xdr:to>
      <xdr:col>69</xdr:col>
      <xdr:colOff>142875</xdr:colOff>
      <xdr:row>73</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31767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149060</xdr:rowOff>
    </xdr:from>
    <xdr:to>
      <xdr:col>29</xdr:col>
      <xdr:colOff>127000</xdr:colOff>
      <xdr:row>17</xdr:row>
      <xdr:rowOff>149879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9885"/>
          <a:ext cx="647700" cy="17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149879</xdr:rowOff>
    </xdr:from>
    <xdr:to>
      <xdr:col>26</xdr:col>
      <xdr:colOff>50800</xdr:colOff>
      <xdr:row>18</xdr:row>
      <xdr:rowOff>75927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2154"/>
          <a:ext cx="698500" cy="9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75927</xdr:rowOff>
    </xdr:from>
    <xdr:to>
      <xdr:col>22</xdr:col>
      <xdr:colOff>114300</xdr:colOff>
      <xdr:row>18</xdr:row>
      <xdr:rowOff>112332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9652"/>
          <a:ext cx="698500" cy="3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112332</xdr:rowOff>
    </xdr:from>
    <xdr:to>
      <xdr:col>18</xdr:col>
      <xdr:colOff>177800</xdr:colOff>
      <xdr:row>18</xdr:row>
      <xdr:rowOff>170206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6057"/>
          <a:ext cx="6985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98260</xdr:rowOff>
    </xdr:from>
    <xdr:to>
      <xdr:col>29</xdr:col>
      <xdr:colOff>177800</xdr:colOff>
      <xdr:row>17</xdr:row>
      <xdr:rowOff>28410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9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114787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99079</xdr:rowOff>
    </xdr:from>
    <xdr:to>
      <xdr:col>26</xdr:col>
      <xdr:colOff>101600</xdr:colOff>
      <xdr:row>18</xdr:row>
      <xdr:rowOff>29229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1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39406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0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25127</xdr:rowOff>
    </xdr:from>
    <xdr:to>
      <xdr:col>22</xdr:col>
      <xdr:colOff>165100</xdr:colOff>
      <xdr:row>18</xdr:row>
      <xdr:rowOff>126727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111504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61532</xdr:rowOff>
    </xdr:from>
    <xdr:to>
      <xdr:col>19</xdr:col>
      <xdr:colOff>38100</xdr:colOff>
      <xdr:row>18</xdr:row>
      <xdr:rowOff>163132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147909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119406</xdr:rowOff>
    </xdr:from>
    <xdr:to>
      <xdr:col>15</xdr:col>
      <xdr:colOff>101600</xdr:colOff>
      <xdr:row>19</xdr:row>
      <xdr:rowOff>49556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34333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322159</xdr:rowOff>
    </xdr:from>
    <xdr:to>
      <xdr:col>29</xdr:col>
      <xdr:colOff>127000</xdr:colOff>
      <xdr:row>37</xdr:row>
      <xdr:rowOff>56493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2509"/>
          <a:ext cx="647700" cy="248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56493</xdr:rowOff>
    </xdr:from>
    <xdr:to>
      <xdr:col>26</xdr:col>
      <xdr:colOff>50800</xdr:colOff>
      <xdr:row>37</xdr:row>
      <xdr:rowOff>84676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81193"/>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84676</xdr:rowOff>
    </xdr:from>
    <xdr:to>
      <xdr:col>22</xdr:col>
      <xdr:colOff>114300</xdr:colOff>
      <xdr:row>37</xdr:row>
      <xdr:rowOff>134054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09376"/>
          <a:ext cx="6985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134054</xdr:rowOff>
    </xdr:from>
    <xdr:to>
      <xdr:col>18</xdr:col>
      <xdr:colOff>177800</xdr:colOff>
      <xdr:row>37</xdr:row>
      <xdr:rowOff>229805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58754"/>
          <a:ext cx="698500" cy="95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271359</xdr:rowOff>
    </xdr:from>
    <xdr:to>
      <xdr:col>29</xdr:col>
      <xdr:colOff>177800</xdr:colOff>
      <xdr:row>36</xdr:row>
      <xdr:rowOff>30059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243436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5693</xdr:rowOff>
    </xdr:from>
    <xdr:to>
      <xdr:col>26</xdr:col>
      <xdr:colOff>101600</xdr:colOff>
      <xdr:row>37</xdr:row>
      <xdr:rowOff>107293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3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92070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16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33876</xdr:rowOff>
    </xdr:from>
    <xdr:to>
      <xdr:col>22</xdr:col>
      <xdr:colOff>165100</xdr:colOff>
      <xdr:row>37</xdr:row>
      <xdr:rowOff>135476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120253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4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83254</xdr:rowOff>
    </xdr:from>
    <xdr:to>
      <xdr:col>19</xdr:col>
      <xdr:colOff>38100</xdr:colOff>
      <xdr:row>37</xdr:row>
      <xdr:rowOff>184854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0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169631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179005</xdr:rowOff>
    </xdr:from>
    <xdr:to>
      <xdr:col>15</xdr:col>
      <xdr:colOff>101600</xdr:colOff>
      <xdr:row>37</xdr:row>
      <xdr:rowOff>280605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03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265382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9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77,535
73,926
56.96
48,723,554
46,583,808
1,667,992
18,947,774
22,380,361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107566</xdr:rowOff>
    </xdr:from>
    <xdr:to>
      <xdr:col>24</xdr:col>
      <xdr:colOff>63500</xdr:colOff>
      <xdr:row>35</xdr:row>
      <xdr:rowOff>79594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6866"/>
          <a:ext cx="838200" cy="14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79594</xdr:rowOff>
    </xdr:from>
    <xdr:to>
      <xdr:col>19</xdr:col>
      <xdr:colOff>177800</xdr:colOff>
      <xdr:row>35</xdr:row>
      <xdr:rowOff>153057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0344"/>
          <a:ext cx="889000" cy="7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153057</xdr:rowOff>
    </xdr:from>
    <xdr:to>
      <xdr:col>15</xdr:col>
      <xdr:colOff>50800</xdr:colOff>
      <xdr:row>36</xdr:row>
      <xdr:rowOff>25139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3807"/>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25139</xdr:rowOff>
    </xdr:from>
    <xdr:to>
      <xdr:col>10</xdr:col>
      <xdr:colOff>114300</xdr:colOff>
      <xdr:row>36</xdr:row>
      <xdr:rowOff>84656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7339"/>
          <a:ext cx="889000" cy="5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56766</xdr:rowOff>
    </xdr:from>
    <xdr:to>
      <xdr:col>24</xdr:col>
      <xdr:colOff>114300</xdr:colOff>
      <xdr:row>34</xdr:row>
      <xdr:rowOff>158366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79643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28794</xdr:rowOff>
    </xdr:from>
    <xdr:to>
      <xdr:col>20</xdr:col>
      <xdr:colOff>38100</xdr:colOff>
      <xdr:row>35</xdr:row>
      <xdr:rowOff>130394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146921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102257</xdr:rowOff>
    </xdr:from>
    <xdr:to>
      <xdr:col>15</xdr:col>
      <xdr:colOff>101600</xdr:colOff>
      <xdr:row>36</xdr:row>
      <xdr:rowOff>32407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48934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145789</xdr:rowOff>
    </xdr:from>
    <xdr:to>
      <xdr:col>10</xdr:col>
      <xdr:colOff>165100</xdr:colOff>
      <xdr:row>36</xdr:row>
      <xdr:rowOff>75939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92466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33856</xdr:rowOff>
    </xdr:from>
    <xdr:to>
      <xdr:col>6</xdr:col>
      <xdr:colOff>38100</xdr:colOff>
      <xdr:row>36</xdr:row>
      <xdr:rowOff>135456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151983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160927</xdr:rowOff>
    </xdr:from>
    <xdr:to>
      <xdr:col>24</xdr:col>
      <xdr:colOff>63500</xdr:colOff>
      <xdr:row>56</xdr:row>
      <xdr:rowOff>50339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90677"/>
          <a:ext cx="838200" cy="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50339</xdr:rowOff>
    </xdr:from>
    <xdr:to>
      <xdr:col>19</xdr:col>
      <xdr:colOff>177800</xdr:colOff>
      <xdr:row>56</xdr:row>
      <xdr:rowOff>87426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51539"/>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68790</xdr:rowOff>
    </xdr:from>
    <xdr:to>
      <xdr:col>15</xdr:col>
      <xdr:colOff>50800</xdr:colOff>
      <xdr:row>56</xdr:row>
      <xdr:rowOff>87426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669990"/>
          <a:ext cx="889000" cy="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68790</xdr:rowOff>
    </xdr:from>
    <xdr:to>
      <xdr:col>10</xdr:col>
      <xdr:colOff>114300</xdr:colOff>
      <xdr:row>56</xdr:row>
      <xdr:rowOff>137403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69990"/>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110127</xdr:rowOff>
    </xdr:from>
    <xdr:to>
      <xdr:col>24</xdr:col>
      <xdr:colOff>114300</xdr:colOff>
      <xdr:row>56</xdr:row>
      <xdr:rowOff>40277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133004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9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170989</xdr:rowOff>
    </xdr:from>
    <xdr:to>
      <xdr:col>20</xdr:col>
      <xdr:colOff>38100</xdr:colOff>
      <xdr:row>56</xdr:row>
      <xdr:rowOff>101139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117666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36626</xdr:rowOff>
    </xdr:from>
    <xdr:to>
      <xdr:col>15</xdr:col>
      <xdr:colOff>101600</xdr:colOff>
      <xdr:row>56</xdr:row>
      <xdr:rowOff>138226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154753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17990</xdr:rowOff>
    </xdr:from>
    <xdr:to>
      <xdr:col>10</xdr:col>
      <xdr:colOff>165100</xdr:colOff>
      <xdr:row>56</xdr:row>
      <xdr:rowOff>119590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136117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86603</xdr:rowOff>
    </xdr:from>
    <xdr:to>
      <xdr:col>6</xdr:col>
      <xdr:colOff>38100</xdr:colOff>
      <xdr:row>57</xdr:row>
      <xdr:rowOff>16753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33280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82855</xdr:rowOff>
    </xdr:from>
    <xdr:to>
      <xdr:col>24</xdr:col>
      <xdr:colOff>63500</xdr:colOff>
      <xdr:row>78</xdr:row>
      <xdr:rowOff>104953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5955"/>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104953</xdr:rowOff>
    </xdr:from>
    <xdr:to>
      <xdr:col>19</xdr:col>
      <xdr:colOff>177800</xdr:colOff>
      <xdr:row>78</xdr:row>
      <xdr:rowOff>124764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78053"/>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83579</xdr:rowOff>
    </xdr:from>
    <xdr:to>
      <xdr:col>15</xdr:col>
      <xdr:colOff>50800</xdr:colOff>
      <xdr:row>78</xdr:row>
      <xdr:rowOff>124764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56679"/>
          <a:ext cx="8890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83579</xdr:rowOff>
    </xdr:from>
    <xdr:to>
      <xdr:col>10</xdr:col>
      <xdr:colOff>114300</xdr:colOff>
      <xdr:row>78</xdr:row>
      <xdr:rowOff>88418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667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32055</xdr:rowOff>
    </xdr:from>
    <xdr:to>
      <xdr:col>24</xdr:col>
      <xdr:colOff>114300</xdr:colOff>
      <xdr:row>78</xdr:row>
      <xdr:rowOff>133655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118432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54153</xdr:rowOff>
    </xdr:from>
    <xdr:to>
      <xdr:col>20</xdr:col>
      <xdr:colOff>38100</xdr:colOff>
      <xdr:row>78</xdr:row>
      <xdr:rowOff>155753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146880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1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73964</xdr:rowOff>
    </xdr:from>
    <xdr:to>
      <xdr:col>15</xdr:col>
      <xdr:colOff>101600</xdr:colOff>
      <xdr:row>79</xdr:row>
      <xdr:rowOff>4114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166691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3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32779</xdr:rowOff>
    </xdr:from>
    <xdr:to>
      <xdr:col>10</xdr:col>
      <xdr:colOff>165100</xdr:colOff>
      <xdr:row>78</xdr:row>
      <xdr:rowOff>134379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125506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37618</xdr:rowOff>
    </xdr:from>
    <xdr:to>
      <xdr:col>6</xdr:col>
      <xdr:colOff>38100</xdr:colOff>
      <xdr:row>78</xdr:row>
      <xdr:rowOff>139218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130345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144399</xdr:rowOff>
    </xdr:from>
    <xdr:to>
      <xdr:col>24</xdr:col>
      <xdr:colOff>63500</xdr:colOff>
      <xdr:row>96</xdr:row>
      <xdr:rowOff>108395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2149"/>
          <a:ext cx="8382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108395</xdr:rowOff>
    </xdr:from>
    <xdr:to>
      <xdr:col>19</xdr:col>
      <xdr:colOff>177800</xdr:colOff>
      <xdr:row>96</xdr:row>
      <xdr:rowOff>170307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67595"/>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27139</xdr:rowOff>
    </xdr:from>
    <xdr:to>
      <xdr:col>15</xdr:col>
      <xdr:colOff>50800</xdr:colOff>
      <xdr:row>96</xdr:row>
      <xdr:rowOff>170307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86339"/>
          <a:ext cx="889000" cy="1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27139</xdr:rowOff>
    </xdr:from>
    <xdr:to>
      <xdr:col>10</xdr:col>
      <xdr:colOff>114300</xdr:colOff>
      <xdr:row>97</xdr:row>
      <xdr:rowOff>104342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86339"/>
          <a:ext cx="889000" cy="2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93599</xdr:rowOff>
    </xdr:from>
    <xdr:to>
      <xdr:col>24</xdr:col>
      <xdr:colOff>114300</xdr:colOff>
      <xdr:row>96</xdr:row>
      <xdr:rowOff>23749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72026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57595</xdr:rowOff>
    </xdr:from>
    <xdr:to>
      <xdr:col>20</xdr:col>
      <xdr:colOff>38100</xdr:colOff>
      <xdr:row>96</xdr:row>
      <xdr:rowOff>159195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150322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119507</xdr:rowOff>
    </xdr:from>
    <xdr:to>
      <xdr:col>15</xdr:col>
      <xdr:colOff>101600</xdr:colOff>
      <xdr:row>97</xdr:row>
      <xdr:rowOff>49657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40784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147789</xdr:rowOff>
    </xdr:from>
    <xdr:to>
      <xdr:col>10</xdr:col>
      <xdr:colOff>165100</xdr:colOff>
      <xdr:row>96</xdr:row>
      <xdr:rowOff>77939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69066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2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53542</xdr:rowOff>
    </xdr:from>
    <xdr:to>
      <xdr:col>6</xdr:col>
      <xdr:colOff>38100</xdr:colOff>
      <xdr:row>97</xdr:row>
      <xdr:rowOff>155142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146269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39846</xdr:rowOff>
    </xdr:from>
    <xdr:to>
      <xdr:col>55</xdr:col>
      <xdr:colOff>0</xdr:colOff>
      <xdr:row>38</xdr:row>
      <xdr:rowOff>71207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54946"/>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39846</xdr:rowOff>
    </xdr:from>
    <xdr:to>
      <xdr:col>50</xdr:col>
      <xdr:colOff>114300</xdr:colOff>
      <xdr:row>38</xdr:row>
      <xdr:rowOff>70968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54946"/>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50372</xdr:rowOff>
    </xdr:from>
    <xdr:to>
      <xdr:col>45</xdr:col>
      <xdr:colOff>177800</xdr:colOff>
      <xdr:row>38</xdr:row>
      <xdr:rowOff>70968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565472"/>
          <a:ext cx="889000" cy="2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138502</xdr:rowOff>
    </xdr:from>
    <xdr:to>
      <xdr:col>41</xdr:col>
      <xdr:colOff>50800</xdr:colOff>
      <xdr:row>38</xdr:row>
      <xdr:rowOff>50372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53452"/>
          <a:ext cx="889000" cy="11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20407</xdr:rowOff>
    </xdr:from>
    <xdr:to>
      <xdr:col>55</xdr:col>
      <xdr:colOff>50800</xdr:colOff>
      <xdr:row>38</xdr:row>
      <xdr:rowOff>122007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3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170284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1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160496</xdr:rowOff>
    </xdr:from>
    <xdr:to>
      <xdr:col>50</xdr:col>
      <xdr:colOff>165100</xdr:colOff>
      <xdr:row>38</xdr:row>
      <xdr:rowOff>90646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81773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20168</xdr:rowOff>
    </xdr:from>
    <xdr:to>
      <xdr:col>46</xdr:col>
      <xdr:colOff>38100</xdr:colOff>
      <xdr:row>38</xdr:row>
      <xdr:rowOff>121768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112895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171022</xdr:rowOff>
    </xdr:from>
    <xdr:to>
      <xdr:col>41</xdr:col>
      <xdr:colOff>101600</xdr:colOff>
      <xdr:row>38</xdr:row>
      <xdr:rowOff>101172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92299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0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87702</xdr:rowOff>
    </xdr:from>
    <xdr:to>
      <xdr:col>36</xdr:col>
      <xdr:colOff>165100</xdr:colOff>
      <xdr:row>32</xdr:row>
      <xdr:rowOff>17852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8979</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9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33940</xdr:rowOff>
    </xdr:from>
    <xdr:to>
      <xdr:col>55</xdr:col>
      <xdr:colOff>0</xdr:colOff>
      <xdr:row>56</xdr:row>
      <xdr:rowOff>57665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120790"/>
          <a:ext cx="838200" cy="5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170235</xdr:rowOff>
    </xdr:from>
    <xdr:to>
      <xdr:col>50</xdr:col>
      <xdr:colOff>114300</xdr:colOff>
      <xdr:row>56</xdr:row>
      <xdr:rowOff>57665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599985"/>
          <a:ext cx="889000" cy="5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99401</xdr:rowOff>
    </xdr:from>
    <xdr:to>
      <xdr:col>45</xdr:col>
      <xdr:colOff>177800</xdr:colOff>
      <xdr:row>55</xdr:row>
      <xdr:rowOff>170235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529151"/>
          <a:ext cx="889000" cy="7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99401</xdr:rowOff>
    </xdr:from>
    <xdr:to>
      <xdr:col>41</xdr:col>
      <xdr:colOff>50800</xdr:colOff>
      <xdr:row>57</xdr:row>
      <xdr:rowOff>7700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529151"/>
          <a:ext cx="889000" cy="2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154590</xdr:rowOff>
    </xdr:from>
    <xdr:to>
      <xdr:col>55</xdr:col>
      <xdr:colOff>50800</xdr:colOff>
      <xdr:row>53</xdr:row>
      <xdr:rowOff>84740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6017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9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6865</xdr:rowOff>
    </xdr:from>
    <xdr:to>
      <xdr:col>50</xdr:col>
      <xdr:colOff>165100</xdr:colOff>
      <xdr:row>56</xdr:row>
      <xdr:rowOff>108465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124992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3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119435</xdr:rowOff>
    </xdr:from>
    <xdr:to>
      <xdr:col>46</xdr:col>
      <xdr:colOff>38100</xdr:colOff>
      <xdr:row>56</xdr:row>
      <xdr:rowOff>49585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66112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32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48601</xdr:rowOff>
    </xdr:from>
    <xdr:to>
      <xdr:col>41</xdr:col>
      <xdr:colOff>101600</xdr:colOff>
      <xdr:row>55</xdr:row>
      <xdr:rowOff>150201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7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166728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2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128350</xdr:rowOff>
    </xdr:from>
    <xdr:to>
      <xdr:col>36</xdr:col>
      <xdr:colOff>165100</xdr:colOff>
      <xdr:row>57</xdr:row>
      <xdr:rowOff>58500</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2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49627</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2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12485</xdr:rowOff>
    </xdr:from>
    <xdr:to>
      <xdr:col>55</xdr:col>
      <xdr:colOff>0</xdr:colOff>
      <xdr:row>78</xdr:row>
      <xdr:rowOff>105776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85585"/>
          <a:ext cx="838200" cy="9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155542</xdr:rowOff>
    </xdr:from>
    <xdr:to>
      <xdr:col>50</xdr:col>
      <xdr:colOff>114300</xdr:colOff>
      <xdr:row>78</xdr:row>
      <xdr:rowOff>12485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185742"/>
          <a:ext cx="889000" cy="19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155542</xdr:rowOff>
    </xdr:from>
    <xdr:to>
      <xdr:col>45</xdr:col>
      <xdr:colOff>177800</xdr:colOff>
      <xdr:row>78</xdr:row>
      <xdr:rowOff>48146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185742"/>
          <a:ext cx="889000" cy="23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162629</xdr:rowOff>
    </xdr:from>
    <xdr:to>
      <xdr:col>41</xdr:col>
      <xdr:colOff>50800</xdr:colOff>
      <xdr:row>78</xdr:row>
      <xdr:rowOff>48146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64279"/>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54976</xdr:rowOff>
    </xdr:from>
    <xdr:to>
      <xdr:col>55</xdr:col>
      <xdr:colOff>50800</xdr:colOff>
      <xdr:row>78</xdr:row>
      <xdr:rowOff>156576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141353</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4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133135</xdr:rowOff>
    </xdr:from>
    <xdr:to>
      <xdr:col>50</xdr:col>
      <xdr:colOff>165100</xdr:colOff>
      <xdr:row>78</xdr:row>
      <xdr:rowOff>63285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54412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2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104742</xdr:rowOff>
    </xdr:from>
    <xdr:to>
      <xdr:col>46</xdr:col>
      <xdr:colOff>38100</xdr:colOff>
      <xdr:row>77</xdr:row>
      <xdr:rowOff>34892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1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51419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91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168796</xdr:rowOff>
    </xdr:from>
    <xdr:to>
      <xdr:col>41</xdr:col>
      <xdr:colOff>101600</xdr:colOff>
      <xdr:row>78</xdr:row>
      <xdr:rowOff>98946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90073</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111829</xdr:rowOff>
    </xdr:from>
    <xdr:to>
      <xdr:col>36</xdr:col>
      <xdr:colOff>165100</xdr:colOff>
      <xdr:row>78</xdr:row>
      <xdr:rowOff>41979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33106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0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115959</xdr:rowOff>
    </xdr:from>
    <xdr:to>
      <xdr:col>55</xdr:col>
      <xdr:colOff>0</xdr:colOff>
      <xdr:row>95</xdr:row>
      <xdr:rowOff>71365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889359"/>
          <a:ext cx="838200" cy="46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71365</xdr:rowOff>
    </xdr:from>
    <xdr:to>
      <xdr:col>50</xdr:col>
      <xdr:colOff>114300</xdr:colOff>
      <xdr:row>96</xdr:row>
      <xdr:rowOff>26412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359115"/>
          <a:ext cx="889000" cy="12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141267</xdr:rowOff>
    </xdr:from>
    <xdr:to>
      <xdr:col>45</xdr:col>
      <xdr:colOff>177800</xdr:colOff>
      <xdr:row>96</xdr:row>
      <xdr:rowOff>26412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429017"/>
          <a:ext cx="889000" cy="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141267</xdr:rowOff>
    </xdr:from>
    <xdr:to>
      <xdr:col>41</xdr:col>
      <xdr:colOff>50800</xdr:colOff>
      <xdr:row>96</xdr:row>
      <xdr:rowOff>52440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29017"/>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65159</xdr:rowOff>
    </xdr:from>
    <xdr:to>
      <xdr:col>55</xdr:col>
      <xdr:colOff>50800</xdr:colOff>
      <xdr:row>92</xdr:row>
      <xdr:rowOff>166759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8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88036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6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20565</xdr:rowOff>
    </xdr:from>
    <xdr:to>
      <xdr:col>50</xdr:col>
      <xdr:colOff>165100</xdr:colOff>
      <xdr:row>95</xdr:row>
      <xdr:rowOff>122165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0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138692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08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147062</xdr:rowOff>
    </xdr:from>
    <xdr:to>
      <xdr:col>46</xdr:col>
      <xdr:colOff>38100</xdr:colOff>
      <xdr:row>96</xdr:row>
      <xdr:rowOff>77212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93739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21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90467</xdr:rowOff>
    </xdr:from>
    <xdr:to>
      <xdr:col>41</xdr:col>
      <xdr:colOff>101600</xdr:colOff>
      <xdr:row>96</xdr:row>
      <xdr:rowOff>20617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7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37144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5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1640</xdr:rowOff>
    </xdr:from>
    <xdr:to>
      <xdr:col>36</xdr:col>
      <xdr:colOff>165100</xdr:colOff>
      <xdr:row>96</xdr:row>
      <xdr:rowOff>103240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94367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139974</xdr:rowOff>
    </xdr:from>
    <xdr:to>
      <xdr:col>85</xdr:col>
      <xdr:colOff>127000</xdr:colOff>
      <xdr:row>38</xdr:row>
      <xdr:rowOff>126716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312174"/>
          <a:ext cx="838200" cy="3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139974</xdr:rowOff>
    </xdr:from>
    <xdr:to>
      <xdr:col>81</xdr:col>
      <xdr:colOff>50800</xdr:colOff>
      <xdr:row>38</xdr:row>
      <xdr:rowOff>120269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312174"/>
          <a:ext cx="889000" cy="3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120269</xdr:rowOff>
    </xdr:from>
    <xdr:to>
      <xdr:col>76</xdr:col>
      <xdr:colOff>114300</xdr:colOff>
      <xdr:row>38</xdr:row>
      <xdr:rowOff>128864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35369"/>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128864</xdr:rowOff>
    </xdr:from>
    <xdr:to>
      <xdr:col>71</xdr:col>
      <xdr:colOff>177800</xdr:colOff>
      <xdr:row>38</xdr:row>
      <xdr:rowOff>132065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4396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75916</xdr:rowOff>
    </xdr:from>
    <xdr:to>
      <xdr:col>85</xdr:col>
      <xdr:colOff>177800</xdr:colOff>
      <xdr:row>39</xdr:row>
      <xdr:rowOff>6066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162293</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0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89174</xdr:rowOff>
    </xdr:from>
    <xdr:to>
      <xdr:col>81</xdr:col>
      <xdr:colOff>101600</xdr:colOff>
      <xdr:row>37</xdr:row>
      <xdr:rowOff>19324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2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35851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03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69469</xdr:rowOff>
    </xdr:from>
    <xdr:to>
      <xdr:col>76</xdr:col>
      <xdr:colOff>165100</xdr:colOff>
      <xdr:row>38</xdr:row>
      <xdr:rowOff>171069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162196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78064</xdr:rowOff>
    </xdr:from>
    <xdr:to>
      <xdr:col>72</xdr:col>
      <xdr:colOff>38100</xdr:colOff>
      <xdr:row>39</xdr:row>
      <xdr:rowOff>8214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170791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5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81265</xdr:rowOff>
    </xdr:from>
    <xdr:to>
      <xdr:col>67</xdr:col>
      <xdr:colOff>101600</xdr:colOff>
      <xdr:row>39</xdr:row>
      <xdr:rowOff>11415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2542</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20126</xdr:rowOff>
    </xdr:from>
    <xdr:to>
      <xdr:col>85</xdr:col>
      <xdr:colOff>127000</xdr:colOff>
      <xdr:row>76</xdr:row>
      <xdr:rowOff>42317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50326"/>
          <a:ext cx="8382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17138</xdr:rowOff>
    </xdr:from>
    <xdr:to>
      <xdr:col>81</xdr:col>
      <xdr:colOff>50800</xdr:colOff>
      <xdr:row>76</xdr:row>
      <xdr:rowOff>20126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47338"/>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17138</xdr:rowOff>
    </xdr:from>
    <xdr:to>
      <xdr:col>76</xdr:col>
      <xdr:colOff>114300</xdr:colOff>
      <xdr:row>76</xdr:row>
      <xdr:rowOff>18918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4733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18918</xdr:rowOff>
    </xdr:from>
    <xdr:to>
      <xdr:col>71</xdr:col>
      <xdr:colOff>177800</xdr:colOff>
      <xdr:row>76</xdr:row>
      <xdr:rowOff>43312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49118"/>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162967</xdr:rowOff>
    </xdr:from>
    <xdr:to>
      <xdr:col>85</xdr:col>
      <xdr:colOff>177800</xdr:colOff>
      <xdr:row>76</xdr:row>
      <xdr:rowOff>93117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141394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140776</xdr:rowOff>
    </xdr:from>
    <xdr:to>
      <xdr:col>81</xdr:col>
      <xdr:colOff>101600</xdr:colOff>
      <xdr:row>76</xdr:row>
      <xdr:rowOff>70926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9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62053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9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137788</xdr:rowOff>
    </xdr:from>
    <xdr:to>
      <xdr:col>76</xdr:col>
      <xdr:colOff>165100</xdr:colOff>
      <xdr:row>76</xdr:row>
      <xdr:rowOff>67937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9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59065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8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139567</xdr:rowOff>
    </xdr:from>
    <xdr:to>
      <xdr:col>72</xdr:col>
      <xdr:colOff>38100</xdr:colOff>
      <xdr:row>76</xdr:row>
      <xdr:rowOff>69717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60845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163962</xdr:rowOff>
    </xdr:from>
    <xdr:to>
      <xdr:col>67</xdr:col>
      <xdr:colOff>101600</xdr:colOff>
      <xdr:row>76</xdr:row>
      <xdr:rowOff>94112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85239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150127</xdr:rowOff>
    </xdr:from>
    <xdr:to>
      <xdr:col>85</xdr:col>
      <xdr:colOff>127000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5409177"/>
          <a:ext cx="838200" cy="27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150127</xdr:rowOff>
    </xdr:from>
    <xdr:to>
      <xdr:col>81</xdr:col>
      <xdr:colOff>50800</xdr:colOff>
      <xdr:row>93</xdr:row>
      <xdr:rowOff>82538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5409177"/>
          <a:ext cx="889000" cy="6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82538</xdr:rowOff>
    </xdr:from>
    <xdr:to>
      <xdr:col>76</xdr:col>
      <xdr:colOff>114300</xdr:colOff>
      <xdr:row>95</xdr:row>
      <xdr:rowOff>135370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027388"/>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135370</xdr:rowOff>
    </xdr:from>
    <xdr:to>
      <xdr:col>71</xdr:col>
      <xdr:colOff>177800</xdr:colOff>
      <xdr:row>96</xdr:row>
      <xdr:rowOff>1778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423120"/>
          <a:ext cx="889000" cy="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27812</xdr:rowOff>
    </xdr:from>
    <xdr:to>
      <xdr:col>85</xdr:col>
      <xdr:colOff>177800</xdr:colOff>
      <xdr:row>91</xdr:row>
      <xdr:rowOff>129412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6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152289</xdr:rowOff>
    </xdr:from>
    <xdr:ext cx="599010"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582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99327</xdr:rowOff>
    </xdr:from>
    <xdr:to>
      <xdr:col>81</xdr:col>
      <xdr:colOff>101600</xdr:colOff>
      <xdr:row>90</xdr:row>
      <xdr:rowOff>29477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53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46004</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181795" y="1513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31738</xdr:rowOff>
    </xdr:from>
    <xdr:to>
      <xdr:col>76</xdr:col>
      <xdr:colOff>165100</xdr:colOff>
      <xdr:row>93</xdr:row>
      <xdr:rowOff>133338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59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149865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7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84570</xdr:rowOff>
    </xdr:from>
    <xdr:to>
      <xdr:col>72</xdr:col>
      <xdr:colOff>38100</xdr:colOff>
      <xdr:row>96</xdr:row>
      <xdr:rowOff>14720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3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31247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1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122428</xdr:rowOff>
    </xdr:from>
    <xdr:to>
      <xdr:col>67</xdr:col>
      <xdr:colOff>101600</xdr:colOff>
      <xdr:row>96</xdr:row>
      <xdr:rowOff>52578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69105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1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38156</xdr:rowOff>
    </xdr:from>
    <xdr:to>
      <xdr:col>116</xdr:col>
      <xdr:colOff>63500</xdr:colOff>
      <xdr:row>37</xdr:row>
      <xdr:rowOff>148249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81806"/>
          <a:ext cx="838200" cy="1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148249</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91899"/>
          <a:ext cx="889000" cy="16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158806</xdr:rowOff>
    </xdr:from>
    <xdr:to>
      <xdr:col>116</xdr:col>
      <xdr:colOff>114300</xdr:colOff>
      <xdr:row>37</xdr:row>
      <xdr:rowOff>88956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10233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8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97449</xdr:rowOff>
    </xdr:from>
    <xdr:to>
      <xdr:col>112</xdr:col>
      <xdr:colOff>38100</xdr:colOff>
      <xdr:row>38</xdr:row>
      <xdr:rowOff>27600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41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44126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21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163795</xdr:rowOff>
    </xdr:from>
    <xdr:to>
      <xdr:col>116</xdr:col>
      <xdr:colOff>63500</xdr:colOff>
      <xdr:row>57</xdr:row>
      <xdr:rowOff>128361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8907745"/>
          <a:ext cx="838200" cy="99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163795</xdr:rowOff>
    </xdr:from>
    <xdr:to>
      <xdr:col>111</xdr:col>
      <xdr:colOff>177800</xdr:colOff>
      <xdr:row>57</xdr:row>
      <xdr:rowOff>129139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8907745"/>
          <a:ext cx="889000" cy="99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129139</xdr:rowOff>
    </xdr:from>
    <xdr:to>
      <xdr:col>107</xdr:col>
      <xdr:colOff>50800</xdr:colOff>
      <xdr:row>57</xdr:row>
      <xdr:rowOff>132339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0178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132339</xdr:rowOff>
    </xdr:from>
    <xdr:to>
      <xdr:col>102</xdr:col>
      <xdr:colOff>114300</xdr:colOff>
      <xdr:row>57</xdr:row>
      <xdr:rowOff>133162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0498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77561</xdr:rowOff>
    </xdr:from>
    <xdr:to>
      <xdr:col>116</xdr:col>
      <xdr:colOff>114300</xdr:colOff>
      <xdr:row>58</xdr:row>
      <xdr:rowOff>7711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55988</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2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112995</xdr:rowOff>
    </xdr:from>
    <xdr:to>
      <xdr:col>112</xdr:col>
      <xdr:colOff>38100</xdr:colOff>
      <xdr:row>52</xdr:row>
      <xdr:rowOff>43145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88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59672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63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78339</xdr:rowOff>
    </xdr:from>
    <xdr:to>
      <xdr:col>107</xdr:col>
      <xdr:colOff>101600</xdr:colOff>
      <xdr:row>58</xdr:row>
      <xdr:rowOff>8489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171066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94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81539</xdr:rowOff>
    </xdr:from>
    <xdr:to>
      <xdr:col>102</xdr:col>
      <xdr:colOff>165100</xdr:colOff>
      <xdr:row>58</xdr:row>
      <xdr:rowOff>11689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2816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94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82362</xdr:rowOff>
    </xdr:from>
    <xdr:to>
      <xdr:col>98</xdr:col>
      <xdr:colOff>38100</xdr:colOff>
      <xdr:row>58</xdr:row>
      <xdr:rowOff>12512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5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3639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94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171179</xdr:rowOff>
    </xdr:from>
    <xdr:to>
      <xdr:col>116</xdr:col>
      <xdr:colOff>63500</xdr:colOff>
      <xdr:row>78</xdr:row>
      <xdr:rowOff>111971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72829"/>
          <a:ext cx="838200" cy="1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111971</xdr:rowOff>
    </xdr:from>
    <xdr:to>
      <xdr:col>111</xdr:col>
      <xdr:colOff>177800</xdr:colOff>
      <xdr:row>78</xdr:row>
      <xdr:rowOff>126304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485071"/>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126098</xdr:rowOff>
    </xdr:from>
    <xdr:to>
      <xdr:col>107</xdr:col>
      <xdr:colOff>50800</xdr:colOff>
      <xdr:row>78</xdr:row>
      <xdr:rowOff>126304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49919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120407</xdr:rowOff>
    </xdr:from>
    <xdr:to>
      <xdr:col>102</xdr:col>
      <xdr:colOff>114300</xdr:colOff>
      <xdr:row>78</xdr:row>
      <xdr:rowOff>126098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493507"/>
          <a:ext cx="889000" cy="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120379</xdr:rowOff>
    </xdr:from>
    <xdr:to>
      <xdr:col>116</xdr:col>
      <xdr:colOff>114300</xdr:colOff>
      <xdr:row>78</xdr:row>
      <xdr:rowOff>50529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98806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3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61171</xdr:rowOff>
    </xdr:from>
    <xdr:to>
      <xdr:col>112</xdr:col>
      <xdr:colOff>38100</xdr:colOff>
      <xdr:row>78</xdr:row>
      <xdr:rowOff>162771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153898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5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75504</xdr:rowOff>
    </xdr:from>
    <xdr:to>
      <xdr:col>107</xdr:col>
      <xdr:colOff>101600</xdr:colOff>
      <xdr:row>79</xdr:row>
      <xdr:rowOff>5654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168231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5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75298</xdr:rowOff>
    </xdr:from>
    <xdr:to>
      <xdr:col>102</xdr:col>
      <xdr:colOff>165100</xdr:colOff>
      <xdr:row>79</xdr:row>
      <xdr:rowOff>5448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168025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54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69607</xdr:rowOff>
    </xdr:from>
    <xdr:to>
      <xdr:col>98</xdr:col>
      <xdr:colOff>38100</xdr:colOff>
      <xdr:row>78</xdr:row>
      <xdr:rowOff>171207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162334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人件費については、人事院勧告に伴う給料や期末手当の増加が要因となり、引き続きの増額となっており、今後も増加する事が予測される。</a:t>
          </a:r>
          <a:endParaRPr lang="ja-JP" altLang="ja-JP" sz="1400">
            <a:effectLst/>
          </a:endParaRPr>
        </a:p>
        <a:p>
          <a:r>
            <a:rPr kumimoji="1" lang="ja-JP" altLang="ja-JP" sz="1100" b="0" i="0" baseline="0">
              <a:solidFill>
                <a:schemeClr val="dk1"/>
              </a:solidFill>
              <a:effectLst/>
              <a:latin typeface="+mn-lt"/>
              <a:ea typeface="+mn-ea"/>
              <a:cs typeface="+mn-cs"/>
            </a:rPr>
            <a:t>　災害復旧事業費は、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日の豪雨災害に伴う災害復旧費が皆減したことで大幅な減少となった。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補助費等については、コロナ禍以前に比べて高い水準を維持しているが、</a:t>
          </a:r>
          <a:r>
            <a:rPr kumimoji="1" lang="ja-JP" altLang="ja-JP" sz="1100">
              <a:solidFill>
                <a:schemeClr val="dk1"/>
              </a:solidFill>
              <a:effectLst/>
              <a:latin typeface="+mn-lt"/>
              <a:ea typeface="+mn-ea"/>
              <a:cs typeface="+mn-cs"/>
            </a:rPr>
            <a:t>これは、物価高騰対策として、引き続き事業者等に対する支援を行ったことが主な原因である。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普通建設事業費については、</a:t>
          </a:r>
          <a:r>
            <a:rPr kumimoji="1" lang="ja-JP" altLang="en-US" sz="1100">
              <a:solidFill>
                <a:schemeClr val="dk1"/>
              </a:solidFill>
              <a:effectLst/>
              <a:latin typeface="+mn-lt"/>
              <a:ea typeface="+mn-ea"/>
              <a:cs typeface="+mn-cs"/>
            </a:rPr>
            <a:t>クリーンセンター長寿命化工事、塩津・西浦地区学校複合施設建設工事等</a:t>
          </a:r>
          <a:r>
            <a:rPr kumimoji="1" lang="ja-JP" altLang="ja-JP" sz="1100">
              <a:solidFill>
                <a:schemeClr val="dk1"/>
              </a:solidFill>
              <a:effectLst/>
              <a:latin typeface="+mn-lt"/>
              <a:ea typeface="+mn-ea"/>
              <a:cs typeface="+mn-cs"/>
            </a:rPr>
            <a:t>大規模な公共施設の整備</a:t>
          </a:r>
          <a:r>
            <a:rPr kumimoji="1" lang="ja-JP" altLang="en-US" sz="1100">
              <a:solidFill>
                <a:schemeClr val="dk1"/>
              </a:solidFill>
              <a:effectLst/>
              <a:latin typeface="+mn-lt"/>
              <a:ea typeface="+mn-ea"/>
              <a:cs typeface="+mn-cs"/>
            </a:rPr>
            <a:t>により増加し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多額の費用を要す見込みである。公共施設等総合管理計画に基づき、施設の複合化なども行いながら規模の適正化を図る。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愛知県蒲郡市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77,535
73,926
56.96
48,723,554
46,583,808
1,667,992
18,947,774
22,380,361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76149</xdr:rowOff>
    </xdr:from>
    <xdr:to>
      <xdr:col>24</xdr:col>
      <xdr:colOff>63500</xdr:colOff>
      <xdr:row>35</xdr:row>
      <xdr:rowOff>132385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76899"/>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122326</xdr:rowOff>
    </xdr:from>
    <xdr:to>
      <xdr:col>19</xdr:col>
      <xdr:colOff>177800</xdr:colOff>
      <xdr:row>35</xdr:row>
      <xdr:rowOff>132385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23076"/>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118212</xdr:rowOff>
    </xdr:from>
    <xdr:to>
      <xdr:col>15</xdr:col>
      <xdr:colOff>50800</xdr:colOff>
      <xdr:row>35</xdr:row>
      <xdr:rowOff>122326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896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118212</xdr:rowOff>
    </xdr:from>
    <xdr:to>
      <xdr:col>10</xdr:col>
      <xdr:colOff>114300</xdr:colOff>
      <xdr:row>35</xdr:row>
      <xdr:rowOff>119583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1896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25349</xdr:rowOff>
    </xdr:from>
    <xdr:to>
      <xdr:col>24</xdr:col>
      <xdr:colOff>114300</xdr:colOff>
      <xdr:row>35</xdr:row>
      <xdr:rowOff>126949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3776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81585</xdr:rowOff>
    </xdr:from>
    <xdr:to>
      <xdr:col>20</xdr:col>
      <xdr:colOff>38100</xdr:colOff>
      <xdr:row>36</xdr:row>
      <xdr:rowOff>11735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2862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7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71526</xdr:rowOff>
    </xdr:from>
    <xdr:to>
      <xdr:col>15</xdr:col>
      <xdr:colOff>101600</xdr:colOff>
      <xdr:row>36</xdr:row>
      <xdr:rowOff>1676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164253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67412</xdr:rowOff>
    </xdr:from>
    <xdr:to>
      <xdr:col>10</xdr:col>
      <xdr:colOff>165100</xdr:colOff>
      <xdr:row>35</xdr:row>
      <xdr:rowOff>169012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4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68783</xdr:rowOff>
    </xdr:from>
    <xdr:to>
      <xdr:col>6</xdr:col>
      <xdr:colOff>38100</xdr:colOff>
      <xdr:row>35</xdr:row>
      <xdr:rowOff>170383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15460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30894</xdr:rowOff>
    </xdr:from>
    <xdr:to>
      <xdr:col>24</xdr:col>
      <xdr:colOff>63500</xdr:colOff>
      <xdr:row>51</xdr:row>
      <xdr:rowOff>110576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603394"/>
          <a:ext cx="838200" cy="25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30894</xdr:rowOff>
    </xdr:from>
    <xdr:to>
      <xdr:col>19</xdr:col>
      <xdr:colOff>177800</xdr:colOff>
      <xdr:row>53</xdr:row>
      <xdr:rowOff>96822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603394"/>
          <a:ext cx="889000" cy="58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96822</xdr:rowOff>
    </xdr:from>
    <xdr:to>
      <xdr:col>15</xdr:col>
      <xdr:colOff>50800</xdr:colOff>
      <xdr:row>55</xdr:row>
      <xdr:rowOff>10922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83672"/>
          <a:ext cx="889000" cy="25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7813</xdr:rowOff>
    </xdr:from>
    <xdr:to>
      <xdr:col>10</xdr:col>
      <xdr:colOff>114300</xdr:colOff>
      <xdr:row>55</xdr:row>
      <xdr:rowOff>10922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751763"/>
          <a:ext cx="889000" cy="68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59776</xdr:rowOff>
    </xdr:from>
    <xdr:to>
      <xdr:col>24</xdr:col>
      <xdr:colOff>114300</xdr:colOff>
      <xdr:row>51</xdr:row>
      <xdr:rowOff>161376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8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82653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151544</xdr:rowOff>
    </xdr:from>
    <xdr:to>
      <xdr:col>20</xdr:col>
      <xdr:colOff>38100</xdr:colOff>
      <xdr:row>50</xdr:row>
      <xdr:rowOff>81694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5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98221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32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46022</xdr:rowOff>
    </xdr:from>
    <xdr:to>
      <xdr:col>15</xdr:col>
      <xdr:colOff>101600</xdr:colOff>
      <xdr:row>53</xdr:row>
      <xdr:rowOff>147622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164149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0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131572</xdr:rowOff>
    </xdr:from>
    <xdr:to>
      <xdr:col>10</xdr:col>
      <xdr:colOff>165100</xdr:colOff>
      <xdr:row>55</xdr:row>
      <xdr:rowOff>61722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78249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16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128463</xdr:rowOff>
    </xdr:from>
    <xdr:to>
      <xdr:col>6</xdr:col>
      <xdr:colOff>38100</xdr:colOff>
      <xdr:row>51</xdr:row>
      <xdr:rowOff>58613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75140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47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115708</xdr:rowOff>
    </xdr:from>
    <xdr:to>
      <xdr:col>24</xdr:col>
      <xdr:colOff>63500</xdr:colOff>
      <xdr:row>77</xdr:row>
      <xdr:rowOff>7014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4458"/>
          <a:ext cx="838200" cy="2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7014</xdr:rowOff>
    </xdr:from>
    <xdr:to>
      <xdr:col>19</xdr:col>
      <xdr:colOff>177800</xdr:colOff>
      <xdr:row>77</xdr:row>
      <xdr:rowOff>64751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8664"/>
          <a:ext cx="889000" cy="5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134987</xdr:rowOff>
    </xdr:from>
    <xdr:to>
      <xdr:col>15</xdr:col>
      <xdr:colOff>50800</xdr:colOff>
      <xdr:row>77</xdr:row>
      <xdr:rowOff>64751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5187"/>
          <a:ext cx="889000" cy="10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134987</xdr:rowOff>
    </xdr:from>
    <xdr:to>
      <xdr:col>10</xdr:col>
      <xdr:colOff>114300</xdr:colOff>
      <xdr:row>77</xdr:row>
      <xdr:rowOff>155429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5187"/>
          <a:ext cx="889000" cy="19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64908</xdr:rowOff>
    </xdr:from>
    <xdr:to>
      <xdr:col>24</xdr:col>
      <xdr:colOff>114300</xdr:colOff>
      <xdr:row>75</xdr:row>
      <xdr:rowOff>166508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43335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127664</xdr:rowOff>
    </xdr:from>
    <xdr:to>
      <xdr:col>20</xdr:col>
      <xdr:colOff>38100</xdr:colOff>
      <xdr:row>77</xdr:row>
      <xdr:rowOff>57814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48941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13951</xdr:rowOff>
    </xdr:from>
    <xdr:to>
      <xdr:col>15</xdr:col>
      <xdr:colOff>101600</xdr:colOff>
      <xdr:row>77</xdr:row>
      <xdr:rowOff>115551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84187</xdr:rowOff>
    </xdr:from>
    <xdr:to>
      <xdr:col>10</xdr:col>
      <xdr:colOff>165100</xdr:colOff>
      <xdr:row>77</xdr:row>
      <xdr:rowOff>14337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104629</xdr:rowOff>
    </xdr:from>
    <xdr:to>
      <xdr:col>6</xdr:col>
      <xdr:colOff>38100</xdr:colOff>
      <xdr:row>78</xdr:row>
      <xdr:rowOff>34779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25906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1663</xdr:rowOff>
    </xdr:from>
    <xdr:to>
      <xdr:col>24</xdr:col>
      <xdr:colOff>63500</xdr:colOff>
      <xdr:row>94</xdr:row>
      <xdr:rowOff>101715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46513"/>
          <a:ext cx="838200" cy="27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101715</xdr:rowOff>
    </xdr:from>
    <xdr:to>
      <xdr:col>19</xdr:col>
      <xdr:colOff>177800</xdr:colOff>
      <xdr:row>96</xdr:row>
      <xdr:rowOff>1645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18015"/>
          <a:ext cx="889000" cy="2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1645</xdr:rowOff>
    </xdr:from>
    <xdr:to>
      <xdr:col>15</xdr:col>
      <xdr:colOff>50800</xdr:colOff>
      <xdr:row>96</xdr:row>
      <xdr:rowOff>127279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60845"/>
          <a:ext cx="889000" cy="1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127279</xdr:rowOff>
    </xdr:from>
    <xdr:to>
      <xdr:col>10</xdr:col>
      <xdr:colOff>114300</xdr:colOff>
      <xdr:row>97</xdr:row>
      <xdr:rowOff>80187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86479"/>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122313</xdr:rowOff>
    </xdr:from>
    <xdr:to>
      <xdr:col>24</xdr:col>
      <xdr:colOff>114300</xdr:colOff>
      <xdr:row>93</xdr:row>
      <xdr:rowOff>52463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145190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50915</xdr:rowOff>
    </xdr:from>
    <xdr:to>
      <xdr:col>20</xdr:col>
      <xdr:colOff>38100</xdr:colOff>
      <xdr:row>94</xdr:row>
      <xdr:rowOff>152515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169042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122295</xdr:rowOff>
    </xdr:from>
    <xdr:to>
      <xdr:col>15</xdr:col>
      <xdr:colOff>101600</xdr:colOff>
      <xdr:row>96</xdr:row>
      <xdr:rowOff>52445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68972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76479</xdr:rowOff>
    </xdr:from>
    <xdr:to>
      <xdr:col>10</xdr:col>
      <xdr:colOff>165100</xdr:colOff>
      <xdr:row>97</xdr:row>
      <xdr:rowOff>6629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169206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29387</xdr:rowOff>
    </xdr:from>
    <xdr:to>
      <xdr:col>6</xdr:col>
      <xdr:colOff>38100</xdr:colOff>
      <xdr:row>97</xdr:row>
      <xdr:rowOff>130987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122114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66548</xdr:rowOff>
    </xdr:from>
    <xdr:to>
      <xdr:col>55</xdr:col>
      <xdr:colOff>0</xdr:colOff>
      <xdr:row>38</xdr:row>
      <xdr:rowOff>105628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81648"/>
          <a:ext cx="8382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105628</xdr:rowOff>
    </xdr:from>
    <xdr:to>
      <xdr:col>50</xdr:col>
      <xdr:colOff>114300</xdr:colOff>
      <xdr:row>38</xdr:row>
      <xdr:rowOff>113357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20728"/>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113357</xdr:rowOff>
    </xdr:from>
    <xdr:to>
      <xdr:col>45</xdr:col>
      <xdr:colOff>177800</xdr:colOff>
      <xdr:row>38</xdr:row>
      <xdr:rowOff>124351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28457"/>
          <a:ext cx="889000" cy="1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124351</xdr:rowOff>
    </xdr:from>
    <xdr:to>
      <xdr:col>41</xdr:col>
      <xdr:colOff>50800</xdr:colOff>
      <xdr:row>38</xdr:row>
      <xdr:rowOff>130011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39451"/>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xdr:rowOff>
    </xdr:from>
    <xdr:to>
      <xdr:col>55</xdr:col>
      <xdr:colOff>50800</xdr:colOff>
      <xdr:row>38</xdr:row>
      <xdr:rowOff>117348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38625</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8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54828</xdr:rowOff>
    </xdr:from>
    <xdr:to>
      <xdr:col>50</xdr:col>
      <xdr:colOff>165100</xdr:colOff>
      <xdr:row>38</xdr:row>
      <xdr:rowOff>156428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1505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62557</xdr:rowOff>
    </xdr:from>
    <xdr:to>
      <xdr:col>46</xdr:col>
      <xdr:colOff>38100</xdr:colOff>
      <xdr:row>38</xdr:row>
      <xdr:rowOff>164157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9234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5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73551</xdr:rowOff>
    </xdr:from>
    <xdr:to>
      <xdr:col>41</xdr:col>
      <xdr:colOff>101600</xdr:colOff>
      <xdr:row>39</xdr:row>
      <xdr:rowOff>3701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20228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79211</xdr:rowOff>
    </xdr:from>
    <xdr:to>
      <xdr:col>36</xdr:col>
      <xdr:colOff>165100</xdr:colOff>
      <xdr:row>39</xdr:row>
      <xdr:rowOff>9361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25889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6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25705</xdr:rowOff>
    </xdr:from>
    <xdr:to>
      <xdr:col>55</xdr:col>
      <xdr:colOff>0</xdr:colOff>
      <xdr:row>59</xdr:row>
      <xdr:rowOff>50589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1255"/>
          <a:ext cx="8382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38419</xdr:rowOff>
    </xdr:from>
    <xdr:to>
      <xdr:col>50</xdr:col>
      <xdr:colOff>114300</xdr:colOff>
      <xdr:row>59</xdr:row>
      <xdr:rowOff>50589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3969"/>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38419</xdr:rowOff>
    </xdr:from>
    <xdr:to>
      <xdr:col>45</xdr:col>
      <xdr:colOff>177800</xdr:colOff>
      <xdr:row>59</xdr:row>
      <xdr:rowOff>54672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3969"/>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44069</xdr:rowOff>
    </xdr:from>
    <xdr:to>
      <xdr:col>41</xdr:col>
      <xdr:colOff>50800</xdr:colOff>
      <xdr:row>59</xdr:row>
      <xdr:rowOff>54672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59619"/>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146355</xdr:rowOff>
    </xdr:from>
    <xdr:to>
      <xdr:col>55</xdr:col>
      <xdr:colOff>50800</xdr:colOff>
      <xdr:row>59</xdr:row>
      <xdr:rowOff>76505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61282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171239</xdr:rowOff>
    </xdr:from>
    <xdr:to>
      <xdr:col>50</xdr:col>
      <xdr:colOff>165100</xdr:colOff>
      <xdr:row>59</xdr:row>
      <xdr:rowOff>101389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92516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159069</xdr:rowOff>
    </xdr:from>
    <xdr:to>
      <xdr:col>46</xdr:col>
      <xdr:colOff>38100</xdr:colOff>
      <xdr:row>59</xdr:row>
      <xdr:rowOff>89219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80346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9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3872</xdr:rowOff>
    </xdr:from>
    <xdr:to>
      <xdr:col>41</xdr:col>
      <xdr:colOff>101600</xdr:colOff>
      <xdr:row>59</xdr:row>
      <xdr:rowOff>105472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96599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164719</xdr:rowOff>
    </xdr:from>
    <xdr:to>
      <xdr:col>36</xdr:col>
      <xdr:colOff>165100</xdr:colOff>
      <xdr:row>59</xdr:row>
      <xdr:rowOff>94869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85996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0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19090</xdr:rowOff>
    </xdr:from>
    <xdr:to>
      <xdr:col>55</xdr:col>
      <xdr:colOff>0</xdr:colOff>
      <xdr:row>77</xdr:row>
      <xdr:rowOff>33858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20740"/>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19090</xdr:rowOff>
    </xdr:from>
    <xdr:to>
      <xdr:col>50</xdr:col>
      <xdr:colOff>114300</xdr:colOff>
      <xdr:row>77</xdr:row>
      <xdr:rowOff>30040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20740"/>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147837</xdr:rowOff>
    </xdr:from>
    <xdr:to>
      <xdr:col>45</xdr:col>
      <xdr:colOff>177800</xdr:colOff>
      <xdr:row>77</xdr:row>
      <xdr:rowOff>30040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78037"/>
          <a:ext cx="8890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77315</xdr:rowOff>
    </xdr:from>
    <xdr:to>
      <xdr:col>41</xdr:col>
      <xdr:colOff>50800</xdr:colOff>
      <xdr:row>76</xdr:row>
      <xdr:rowOff>147837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07515"/>
          <a:ext cx="889000" cy="7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154508</xdr:rowOff>
    </xdr:from>
    <xdr:to>
      <xdr:col>55</xdr:col>
      <xdr:colOff>50800</xdr:colOff>
      <xdr:row>77</xdr:row>
      <xdr:rowOff>84658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132935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139740</xdr:rowOff>
    </xdr:from>
    <xdr:to>
      <xdr:col>50</xdr:col>
      <xdr:colOff>165100</xdr:colOff>
      <xdr:row>77</xdr:row>
      <xdr:rowOff>69890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61017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150690</xdr:rowOff>
    </xdr:from>
    <xdr:to>
      <xdr:col>46</xdr:col>
      <xdr:colOff>38100</xdr:colOff>
      <xdr:row>77</xdr:row>
      <xdr:rowOff>80840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71967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97037</xdr:rowOff>
    </xdr:from>
    <xdr:to>
      <xdr:col>41</xdr:col>
      <xdr:colOff>101600</xdr:colOff>
      <xdr:row>77</xdr:row>
      <xdr:rowOff>27187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2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18314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26515</xdr:rowOff>
    </xdr:from>
    <xdr:to>
      <xdr:col>36</xdr:col>
      <xdr:colOff>165100</xdr:colOff>
      <xdr:row>76</xdr:row>
      <xdr:rowOff>128115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119242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93371</xdr:rowOff>
    </xdr:from>
    <xdr:to>
      <xdr:col>55</xdr:col>
      <xdr:colOff>0</xdr:colOff>
      <xdr:row>97</xdr:row>
      <xdr:rowOff>1130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52571"/>
          <a:ext cx="8382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1130</xdr:rowOff>
    </xdr:from>
    <xdr:to>
      <xdr:col>50</xdr:col>
      <xdr:colOff>114300</xdr:colOff>
      <xdr:row>97</xdr:row>
      <xdr:rowOff>30480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31780"/>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142239</xdr:rowOff>
    </xdr:from>
    <xdr:to>
      <xdr:col>45</xdr:col>
      <xdr:colOff>177800</xdr:colOff>
      <xdr:row>97</xdr:row>
      <xdr:rowOff>30480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29989"/>
          <a:ext cx="889000" cy="2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142239</xdr:rowOff>
    </xdr:from>
    <xdr:to>
      <xdr:col>41</xdr:col>
      <xdr:colOff>50800</xdr:colOff>
      <xdr:row>97</xdr:row>
      <xdr:rowOff>45072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29989"/>
          <a:ext cx="889000" cy="2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42571</xdr:rowOff>
    </xdr:from>
    <xdr:to>
      <xdr:col>55</xdr:col>
      <xdr:colOff>50800</xdr:colOff>
      <xdr:row>96</xdr:row>
      <xdr:rowOff>144171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20998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121780</xdr:rowOff>
    </xdr:from>
    <xdr:to>
      <xdr:col>50</xdr:col>
      <xdr:colOff>165100</xdr:colOff>
      <xdr:row>97</xdr:row>
      <xdr:rowOff>51930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43057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151130</xdr:rowOff>
    </xdr:from>
    <xdr:to>
      <xdr:col>46</xdr:col>
      <xdr:colOff>38100</xdr:colOff>
      <xdr:row>97</xdr:row>
      <xdr:rowOff>81280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72407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91439</xdr:rowOff>
    </xdr:from>
    <xdr:to>
      <xdr:col>41</xdr:col>
      <xdr:colOff>101600</xdr:colOff>
      <xdr:row>96</xdr:row>
      <xdr:rowOff>21589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38116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5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165722</xdr:rowOff>
    </xdr:from>
    <xdr:to>
      <xdr:col>36</xdr:col>
      <xdr:colOff>165100</xdr:colOff>
      <xdr:row>97</xdr:row>
      <xdr:rowOff>95872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86999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1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92951</xdr:rowOff>
    </xdr:from>
    <xdr:to>
      <xdr:col>85</xdr:col>
      <xdr:colOff>127000</xdr:colOff>
      <xdr:row>37</xdr:row>
      <xdr:rowOff>90360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65151"/>
          <a:ext cx="838200" cy="16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92951</xdr:rowOff>
    </xdr:from>
    <xdr:to>
      <xdr:col>81</xdr:col>
      <xdr:colOff>50800</xdr:colOff>
      <xdr:row>37</xdr:row>
      <xdr:rowOff>14618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65151"/>
          <a:ext cx="889000" cy="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14618</xdr:rowOff>
    </xdr:from>
    <xdr:to>
      <xdr:col>76</xdr:col>
      <xdr:colOff>114300</xdr:colOff>
      <xdr:row>37</xdr:row>
      <xdr:rowOff>123317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8268"/>
          <a:ext cx="889000" cy="10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121526</xdr:rowOff>
    </xdr:from>
    <xdr:to>
      <xdr:col>71</xdr:col>
      <xdr:colOff>177800</xdr:colOff>
      <xdr:row>37</xdr:row>
      <xdr:rowOff>123317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517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39560</xdr:rowOff>
    </xdr:from>
    <xdr:to>
      <xdr:col>85</xdr:col>
      <xdr:colOff>177800</xdr:colOff>
      <xdr:row>37</xdr:row>
      <xdr:rowOff>141160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17987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42151</xdr:rowOff>
    </xdr:from>
    <xdr:to>
      <xdr:col>81</xdr:col>
      <xdr:colOff>101600</xdr:colOff>
      <xdr:row>36</xdr:row>
      <xdr:rowOff>143751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160278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135268</xdr:rowOff>
    </xdr:from>
    <xdr:to>
      <xdr:col>76</xdr:col>
      <xdr:colOff>165100</xdr:colOff>
      <xdr:row>37</xdr:row>
      <xdr:rowOff>65418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81945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8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72517</xdr:rowOff>
    </xdr:from>
    <xdr:to>
      <xdr:col>72</xdr:col>
      <xdr:colOff>38100</xdr:colOff>
      <xdr:row>38</xdr:row>
      <xdr:rowOff>2667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19194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70726</xdr:rowOff>
    </xdr:from>
    <xdr:to>
      <xdr:col>67</xdr:col>
      <xdr:colOff>101600</xdr:colOff>
      <xdr:row>38</xdr:row>
      <xdr:rowOff>876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17403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4255</xdr:rowOff>
    </xdr:from>
    <xdr:to>
      <xdr:col>85</xdr:col>
      <xdr:colOff>127000</xdr:colOff>
      <xdr:row>56</xdr:row>
      <xdr:rowOff>83979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34005"/>
          <a:ext cx="838200" cy="2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41993</xdr:rowOff>
    </xdr:from>
    <xdr:to>
      <xdr:col>81</xdr:col>
      <xdr:colOff>50800</xdr:colOff>
      <xdr:row>56</xdr:row>
      <xdr:rowOff>83979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71743"/>
          <a:ext cx="889000" cy="2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16770</xdr:rowOff>
    </xdr:from>
    <xdr:to>
      <xdr:col>76</xdr:col>
      <xdr:colOff>114300</xdr:colOff>
      <xdr:row>55</xdr:row>
      <xdr:rowOff>41993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46520"/>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123241</xdr:rowOff>
    </xdr:from>
    <xdr:to>
      <xdr:col>71</xdr:col>
      <xdr:colOff>177800</xdr:colOff>
      <xdr:row>55</xdr:row>
      <xdr:rowOff>16770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81541"/>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124905</xdr:rowOff>
    </xdr:from>
    <xdr:to>
      <xdr:col>85</xdr:col>
      <xdr:colOff>177800</xdr:colOff>
      <xdr:row>55</xdr:row>
      <xdr:rowOff>55055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103332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33179</xdr:rowOff>
    </xdr:from>
    <xdr:to>
      <xdr:col>81</xdr:col>
      <xdr:colOff>101600</xdr:colOff>
      <xdr:row>56</xdr:row>
      <xdr:rowOff>134779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125906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162643</xdr:rowOff>
    </xdr:from>
    <xdr:to>
      <xdr:col>76</xdr:col>
      <xdr:colOff>165100</xdr:colOff>
      <xdr:row>55</xdr:row>
      <xdr:rowOff>92793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109320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9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137420</xdr:rowOff>
    </xdr:from>
    <xdr:to>
      <xdr:col>72</xdr:col>
      <xdr:colOff>38100</xdr:colOff>
      <xdr:row>55</xdr:row>
      <xdr:rowOff>67570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84097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72441</xdr:rowOff>
    </xdr:from>
    <xdr:to>
      <xdr:col>67</xdr:col>
      <xdr:colOff>101600</xdr:colOff>
      <xdr:row>55</xdr:row>
      <xdr:rowOff>2591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19118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0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139974</xdr:rowOff>
    </xdr:from>
    <xdr:to>
      <xdr:col>85</xdr:col>
      <xdr:colOff>127000</xdr:colOff>
      <xdr:row>78</xdr:row>
      <xdr:rowOff>126715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70174"/>
          <a:ext cx="838200" cy="3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139974</xdr:rowOff>
    </xdr:from>
    <xdr:to>
      <xdr:col>81</xdr:col>
      <xdr:colOff>50800</xdr:colOff>
      <xdr:row>78</xdr:row>
      <xdr:rowOff>120269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70174"/>
          <a:ext cx="889000" cy="3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120269</xdr:rowOff>
    </xdr:from>
    <xdr:to>
      <xdr:col>76</xdr:col>
      <xdr:colOff>114300</xdr:colOff>
      <xdr:row>78</xdr:row>
      <xdr:rowOff>128865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3369"/>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128865</xdr:rowOff>
    </xdr:from>
    <xdr:to>
      <xdr:col>71</xdr:col>
      <xdr:colOff>177800</xdr:colOff>
      <xdr:row>78</xdr:row>
      <xdr:rowOff>132065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196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75915</xdr:rowOff>
    </xdr:from>
    <xdr:to>
      <xdr:col>85</xdr:col>
      <xdr:colOff>177800</xdr:colOff>
      <xdr:row>79</xdr:row>
      <xdr:rowOff>6065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162292</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63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89174</xdr:rowOff>
    </xdr:from>
    <xdr:to>
      <xdr:col>81</xdr:col>
      <xdr:colOff>101600</xdr:colOff>
      <xdr:row>77</xdr:row>
      <xdr:rowOff>19324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1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35851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89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69469</xdr:rowOff>
    </xdr:from>
    <xdr:to>
      <xdr:col>76</xdr:col>
      <xdr:colOff>165100</xdr:colOff>
      <xdr:row>78</xdr:row>
      <xdr:rowOff>171069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162196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78065</xdr:rowOff>
    </xdr:from>
    <xdr:to>
      <xdr:col>72</xdr:col>
      <xdr:colOff>38100</xdr:colOff>
      <xdr:row>79</xdr:row>
      <xdr:rowOff>8215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170792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3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81265</xdr:rowOff>
    </xdr:from>
    <xdr:to>
      <xdr:col>67</xdr:col>
      <xdr:colOff>101600</xdr:colOff>
      <xdr:row>79</xdr:row>
      <xdr:rowOff>11415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2542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4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20126</xdr:rowOff>
    </xdr:from>
    <xdr:to>
      <xdr:col>85</xdr:col>
      <xdr:colOff>127000</xdr:colOff>
      <xdr:row>96</xdr:row>
      <xdr:rowOff>42317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79326"/>
          <a:ext cx="8382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17138</xdr:rowOff>
    </xdr:from>
    <xdr:to>
      <xdr:col>81</xdr:col>
      <xdr:colOff>50800</xdr:colOff>
      <xdr:row>96</xdr:row>
      <xdr:rowOff>20126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76338"/>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17138</xdr:rowOff>
    </xdr:from>
    <xdr:to>
      <xdr:col>76</xdr:col>
      <xdr:colOff>114300</xdr:colOff>
      <xdr:row>96</xdr:row>
      <xdr:rowOff>18918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7633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18918</xdr:rowOff>
    </xdr:from>
    <xdr:to>
      <xdr:col>71</xdr:col>
      <xdr:colOff>177800</xdr:colOff>
      <xdr:row>96</xdr:row>
      <xdr:rowOff>43312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78118"/>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162967</xdr:rowOff>
    </xdr:from>
    <xdr:to>
      <xdr:col>85</xdr:col>
      <xdr:colOff>177800</xdr:colOff>
      <xdr:row>96</xdr:row>
      <xdr:rowOff>93117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141394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140776</xdr:rowOff>
    </xdr:from>
    <xdr:to>
      <xdr:col>81</xdr:col>
      <xdr:colOff>101600</xdr:colOff>
      <xdr:row>96</xdr:row>
      <xdr:rowOff>70926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62053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137788</xdr:rowOff>
    </xdr:from>
    <xdr:to>
      <xdr:col>76</xdr:col>
      <xdr:colOff>165100</xdr:colOff>
      <xdr:row>96</xdr:row>
      <xdr:rowOff>67938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59065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139568</xdr:rowOff>
    </xdr:from>
    <xdr:to>
      <xdr:col>72</xdr:col>
      <xdr:colOff>38100</xdr:colOff>
      <xdr:row>96</xdr:row>
      <xdr:rowOff>69718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60845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2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163962</xdr:rowOff>
    </xdr:from>
    <xdr:to>
      <xdr:col>67</xdr:col>
      <xdr:colOff>101600</xdr:colOff>
      <xdr:row>96</xdr:row>
      <xdr:rowOff>94112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85239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総務費については、前年度比で</a:t>
          </a:r>
          <a:r>
            <a:rPr kumimoji="1" lang="en-US" altLang="ja-JP" sz="1100">
              <a:solidFill>
                <a:schemeClr val="dk1"/>
              </a:solidFill>
              <a:effectLst/>
              <a:latin typeface="+mn-lt"/>
              <a:ea typeface="+mn-ea"/>
              <a:cs typeface="+mn-cs"/>
            </a:rPr>
            <a:t>32,957</a:t>
          </a:r>
          <a:r>
            <a:rPr kumimoji="1" lang="ja-JP" altLang="en-US" sz="1100">
              <a:solidFill>
                <a:schemeClr val="dk1"/>
              </a:solidFill>
              <a:effectLst/>
              <a:latin typeface="+mn-lt"/>
              <a:ea typeface="+mn-ea"/>
              <a:cs typeface="+mn-cs"/>
            </a:rPr>
            <a:t>円の減少となった。これはモーターボート競走事業収益基金をはじめとする基金積立金の減少及び土地開発公社事業資金貸付金の皆減が要因となり減少した。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民生費については、前年度比で</a:t>
          </a:r>
          <a:r>
            <a:rPr kumimoji="1" lang="en-US" altLang="ja-JP" sz="1100">
              <a:solidFill>
                <a:schemeClr val="dk1"/>
              </a:solidFill>
              <a:effectLst/>
              <a:latin typeface="+mn-lt"/>
              <a:ea typeface="+mn-ea"/>
              <a:cs typeface="+mn-cs"/>
            </a:rPr>
            <a:t>21,515</a:t>
          </a:r>
          <a:r>
            <a:rPr kumimoji="1" lang="ja-JP" altLang="ja-JP" sz="1100">
              <a:solidFill>
                <a:schemeClr val="dk1"/>
              </a:solidFill>
              <a:effectLst/>
              <a:latin typeface="+mn-lt"/>
              <a:ea typeface="+mn-ea"/>
              <a:cs typeface="+mn-cs"/>
            </a:rPr>
            <a:t>円の増加となった。これは、</a:t>
          </a:r>
          <a:r>
            <a:rPr kumimoji="1" lang="ja-JP" altLang="en-US" sz="1100">
              <a:solidFill>
                <a:schemeClr val="dk1"/>
              </a:solidFill>
              <a:effectLst/>
              <a:latin typeface="+mn-lt"/>
              <a:ea typeface="+mn-ea"/>
              <a:cs typeface="+mn-cs"/>
            </a:rPr>
            <a:t>定額減税補足給付金が皆増となったこと、障害福祉サービス費が増となったことが</a:t>
          </a:r>
          <a:r>
            <a:rPr lang="ja-JP" altLang="ja-JP" sz="1100" b="0" i="0" baseline="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衛生費については、前年度比で</a:t>
          </a:r>
          <a:r>
            <a:rPr kumimoji="1" lang="en-US" altLang="ja-JP" sz="1100">
              <a:solidFill>
                <a:schemeClr val="dk1"/>
              </a:solidFill>
              <a:effectLst/>
              <a:latin typeface="+mn-lt"/>
              <a:ea typeface="+mn-ea"/>
              <a:cs typeface="+mn-cs"/>
            </a:rPr>
            <a:t>14,252</a:t>
          </a:r>
          <a:r>
            <a:rPr kumimoji="1" lang="ja-JP" altLang="ja-JP" sz="1100">
              <a:solidFill>
                <a:schemeClr val="dk1"/>
              </a:solidFill>
              <a:effectLst/>
              <a:latin typeface="+mn-lt"/>
              <a:ea typeface="+mn-ea"/>
              <a:cs typeface="+mn-cs"/>
            </a:rPr>
            <a:t>円の増加となった。これは、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年から続く</a:t>
          </a:r>
          <a:r>
            <a:rPr kumimoji="1" lang="ja-JP" altLang="ja-JP" sz="1100">
              <a:solidFill>
                <a:schemeClr val="dk1"/>
              </a:solidFill>
              <a:effectLst/>
              <a:latin typeface="+mn-lt"/>
              <a:ea typeface="+mn-ea"/>
              <a:cs typeface="+mn-cs"/>
            </a:rPr>
            <a:t>クリーンセンター長寿命化事業の本格化に伴う増加が主な要因である。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費については、前年度比</a:t>
          </a:r>
          <a:r>
            <a:rPr kumimoji="1" lang="en-US" altLang="ja-JP" sz="1100">
              <a:solidFill>
                <a:schemeClr val="dk1"/>
              </a:solidFill>
              <a:effectLst/>
              <a:latin typeface="+mn-lt"/>
              <a:ea typeface="+mn-ea"/>
              <a:cs typeface="+mn-cs"/>
            </a:rPr>
            <a:t>13,185</a:t>
          </a:r>
          <a:r>
            <a:rPr kumimoji="1" lang="ja-JP" altLang="ja-JP" sz="1100">
              <a:solidFill>
                <a:schemeClr val="dk1"/>
              </a:solidFill>
              <a:effectLst/>
              <a:latin typeface="+mn-lt"/>
              <a:ea typeface="+mn-ea"/>
              <a:cs typeface="+mn-cs"/>
            </a:rPr>
            <a:t>円の増加となった。これは、</a:t>
          </a:r>
          <a:r>
            <a:rPr kumimoji="1" lang="ja-JP" altLang="en-US" sz="1100">
              <a:solidFill>
                <a:schemeClr val="dk1"/>
              </a:solidFill>
              <a:effectLst/>
              <a:latin typeface="+mn-lt"/>
              <a:ea typeface="+mn-ea"/>
              <a:cs typeface="+mn-cs"/>
            </a:rPr>
            <a:t>複合施設の建設工事の開始が主な要因である。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財政調整基金の残額については、財源不足の為</a:t>
          </a:r>
          <a:r>
            <a:rPr kumimoji="1" lang="en-US" altLang="ja-JP" sz="1100">
              <a:solidFill>
                <a:schemeClr val="dk1"/>
              </a:solidFill>
              <a:effectLst/>
              <a:latin typeface="+mn-lt"/>
              <a:ea typeface="+mn-ea"/>
              <a:cs typeface="+mn-cs"/>
            </a:rPr>
            <a:t>600,000</a:t>
          </a:r>
          <a:r>
            <a:rPr kumimoji="1" lang="ja-JP" altLang="ja-JP" sz="1100">
              <a:solidFill>
                <a:schemeClr val="dk1"/>
              </a:solidFill>
              <a:effectLst/>
              <a:latin typeface="+mn-lt"/>
              <a:ea typeface="+mn-ea"/>
              <a:cs typeface="+mn-cs"/>
            </a:rPr>
            <a:t>千円を取り崩した。積立金として利子収入</a:t>
          </a:r>
          <a:r>
            <a:rPr kumimoji="1" lang="en-US" altLang="ja-JP" sz="1100">
              <a:solidFill>
                <a:schemeClr val="dk1"/>
              </a:solidFill>
              <a:effectLst/>
              <a:latin typeface="+mn-lt"/>
              <a:ea typeface="+mn-ea"/>
              <a:cs typeface="+mn-cs"/>
            </a:rPr>
            <a:t>59,006</a:t>
          </a:r>
          <a:r>
            <a:rPr kumimoji="1" lang="ja-JP" altLang="ja-JP" sz="1100">
              <a:solidFill>
                <a:schemeClr val="dk1"/>
              </a:solidFill>
              <a:effectLst/>
              <a:latin typeface="+mn-lt"/>
              <a:ea typeface="+mn-ea"/>
              <a:cs typeface="+mn-cs"/>
            </a:rPr>
            <a:t>千円、土地区画整理事業特別会計繰入金</a:t>
          </a:r>
          <a:r>
            <a:rPr kumimoji="1" lang="en-US" altLang="ja-JP" sz="1100">
              <a:solidFill>
                <a:schemeClr val="dk1"/>
              </a:solidFill>
              <a:effectLst/>
              <a:latin typeface="+mn-lt"/>
              <a:ea typeface="+mn-ea"/>
              <a:cs typeface="+mn-cs"/>
            </a:rPr>
            <a:t>41,000</a:t>
          </a:r>
          <a:r>
            <a:rPr kumimoji="1" lang="ja-JP" altLang="ja-JP" sz="1100">
              <a:solidFill>
                <a:schemeClr val="dk1"/>
              </a:solidFill>
              <a:effectLst/>
              <a:latin typeface="+mn-lt"/>
              <a:ea typeface="+mn-ea"/>
              <a:cs typeface="+mn-cs"/>
            </a:rPr>
            <a:t>千円、公共用地対策事業特別会計繰入金</a:t>
          </a:r>
          <a:r>
            <a:rPr kumimoji="1" lang="en-US" altLang="ja-JP" sz="1100">
              <a:solidFill>
                <a:schemeClr val="dk1"/>
              </a:solidFill>
              <a:effectLst/>
              <a:latin typeface="+mn-lt"/>
              <a:ea typeface="+mn-ea"/>
              <a:cs typeface="+mn-cs"/>
            </a:rPr>
            <a:t>7,700</a:t>
          </a:r>
          <a:r>
            <a:rPr kumimoji="1" lang="ja-JP" altLang="ja-JP" sz="1100">
              <a:solidFill>
                <a:schemeClr val="dk1"/>
              </a:solidFill>
              <a:effectLst/>
              <a:latin typeface="+mn-lt"/>
              <a:ea typeface="+mn-ea"/>
              <a:cs typeface="+mn-cs"/>
            </a:rPr>
            <a:t>千円を加えた</a:t>
          </a:r>
          <a:r>
            <a:rPr kumimoji="1" lang="en-US" altLang="ja-JP" sz="1100">
              <a:solidFill>
                <a:schemeClr val="dk1"/>
              </a:solidFill>
              <a:effectLst/>
              <a:latin typeface="+mn-lt"/>
              <a:ea typeface="+mn-ea"/>
              <a:cs typeface="+mn-cs"/>
            </a:rPr>
            <a:t>107,706</a:t>
          </a:r>
          <a:r>
            <a:rPr kumimoji="1" lang="ja-JP" altLang="ja-JP" sz="1100">
              <a:solidFill>
                <a:schemeClr val="dk1"/>
              </a:solidFill>
              <a:effectLst/>
              <a:latin typeface="+mn-lt"/>
              <a:ea typeface="+mn-ea"/>
              <a:cs typeface="+mn-cs"/>
            </a:rPr>
            <a:t>千円を積み立てたものの、令和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492,294</a:t>
          </a:r>
          <a:r>
            <a:rPr kumimoji="1" lang="ja-JP" altLang="ja-JP" sz="1100">
              <a:solidFill>
                <a:schemeClr val="dk1"/>
              </a:solidFill>
              <a:effectLst/>
              <a:latin typeface="+mn-lt"/>
              <a:ea typeface="+mn-ea"/>
              <a:cs typeface="+mn-cs"/>
            </a:rPr>
            <a:t>千円の減となった。標準財政規模比についても、</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ポイントの減少となっている。</a:t>
          </a:r>
          <a:endParaRPr lang="ja-JP" altLang="ja-JP" sz="1400">
            <a:effectLst/>
          </a:endParaRPr>
        </a:p>
        <a:p>
          <a:r>
            <a:rPr kumimoji="1" lang="ja-JP" altLang="ja-JP" sz="1100">
              <a:solidFill>
                <a:schemeClr val="dk1"/>
              </a:solidFill>
              <a:effectLst/>
              <a:latin typeface="+mn-lt"/>
              <a:ea typeface="+mn-ea"/>
              <a:cs typeface="+mn-cs"/>
            </a:rPr>
            <a:t>　実質収支額については、歳入歳出差引額が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した為、金額としては</a:t>
          </a:r>
          <a:r>
            <a:rPr kumimoji="1" lang="en-US" altLang="ja-JP" sz="1100">
              <a:solidFill>
                <a:schemeClr val="dk1"/>
              </a:solidFill>
              <a:effectLst/>
              <a:latin typeface="+mn-lt"/>
              <a:ea typeface="+mn-ea"/>
              <a:cs typeface="+mn-cs"/>
            </a:rPr>
            <a:t>302,154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し、比率としては</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愛知県蒲郡市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蒲郡市においては、一般会計をはじめとする全会計において黒字となっており、連結赤字比率はない。</a:t>
          </a:r>
          <a:endParaRPr lang="ja-JP" altLang="ja-JP" sz="1400">
            <a:effectLst/>
          </a:endParaRPr>
        </a:p>
        <a:p>
          <a:r>
            <a:rPr kumimoji="1" lang="ja-JP" altLang="ja-JP" sz="1100">
              <a:solidFill>
                <a:schemeClr val="dk1"/>
              </a:solidFill>
              <a:effectLst/>
              <a:latin typeface="+mn-lt"/>
              <a:ea typeface="+mn-ea"/>
              <a:cs typeface="+mn-cs"/>
            </a:rPr>
            <a:t>　国民健康保険事業特別会計及び後期高齢者医療事業特別会計が一般会計から繰入を受けているほか、土地区画整理事業特別会計、病院事業会計及び下水道事業会計はモーターボート競走事業会計からの繰入を受け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今後も安定的に現在の収益レベルを確保できるという保証はなく、他場との競合のなかで十分な繰出額を確保できなくなることも考えられるので、各会計は繰入に頼らない財政運営を目指していく必要がある。また、一般会計も、市税収入等の一般財源の確保がますます厳しくなることが想定されるが、新たな歳入確保策やコスト削減策を検討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48723554</v>
      </c>
      <c r="BO4" s="371"/>
      <c r="BP4" s="371"/>
      <c r="BQ4" s="371"/>
      <c r="BR4" s="371"/>
      <c r="BS4" s="371"/>
      <c r="BT4" s="371"/>
      <c r="BU4" s="372"/>
      <c r="BV4" s="370">
        <v>48280353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8.8000000000000007</v>
      </c>
      <c r="CU4" s="377"/>
      <c r="CV4" s="377"/>
      <c r="CW4" s="377"/>
      <c r="CX4" s="377"/>
      <c r="CY4" s="377"/>
      <c r="CZ4" s="377"/>
      <c r="DA4" s="378"/>
      <c r="DB4" s="376">
        <v>10.7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46583808</v>
      </c>
      <c r="BO5" s="408"/>
      <c r="BP5" s="408"/>
      <c r="BQ5" s="408"/>
      <c r="BR5" s="408"/>
      <c r="BS5" s="408"/>
      <c r="BT5" s="408"/>
      <c r="BU5" s="409"/>
      <c r="BV5" s="407">
        <v>46060219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94.1</v>
      </c>
      <c r="CU5" s="405"/>
      <c r="CV5" s="405"/>
      <c r="CW5" s="405"/>
      <c r="CX5" s="405"/>
      <c r="CY5" s="405"/>
      <c r="CZ5" s="405"/>
      <c r="DA5" s="406"/>
      <c r="DB5" s="404">
        <v>92.8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2139746</v>
      </c>
      <c r="BO6" s="408"/>
      <c r="BP6" s="408"/>
      <c r="BQ6" s="408"/>
      <c r="BR6" s="408"/>
      <c r="BS6" s="408"/>
      <c r="BT6" s="408"/>
      <c r="BU6" s="409"/>
      <c r="BV6" s="407">
        <v>2220134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92.8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471754</v>
      </c>
      <c r="BO7" s="408"/>
      <c r="BP7" s="408"/>
      <c r="BQ7" s="408"/>
      <c r="BR7" s="408"/>
      <c r="BS7" s="408"/>
      <c r="BT7" s="408"/>
      <c r="BU7" s="409"/>
      <c r="BV7" s="407">
        <v>249988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18947774</v>
      </c>
      <c r="CU7" s="408"/>
      <c r="CV7" s="408"/>
      <c r="CW7" s="408"/>
      <c r="CX7" s="408"/>
      <c r="CY7" s="408"/>
      <c r="CZ7" s="408"/>
      <c r="DA7" s="409"/>
      <c r="DB7" s="407">
        <v>18493270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1667992</v>
      </c>
      <c r="BO8" s="408"/>
      <c r="BP8" s="408"/>
      <c r="BQ8" s="408"/>
      <c r="BR8" s="408"/>
      <c r="BS8" s="408"/>
      <c r="BT8" s="408"/>
      <c r="BU8" s="409"/>
      <c r="BV8" s="407">
        <v>1970146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0.79</v>
      </c>
      <c r="CU8" s="448"/>
      <c r="CV8" s="448"/>
      <c r="CW8" s="448"/>
      <c r="CX8" s="448"/>
      <c r="CY8" s="448"/>
      <c r="CZ8" s="448"/>
      <c r="DA8" s="449"/>
      <c r="DB8" s="447">
        <v>0.8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79538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-302154</v>
      </c>
      <c r="BO9" s="408"/>
      <c r="BP9" s="408"/>
      <c r="BQ9" s="408"/>
      <c r="BR9" s="408"/>
      <c r="BS9" s="408"/>
      <c r="BT9" s="408"/>
      <c r="BU9" s="409"/>
      <c r="BV9" s="407">
        <v>425404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8.5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81100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107706</v>
      </c>
      <c r="BO10" s="408"/>
      <c r="BP10" s="408"/>
      <c r="BQ10" s="408"/>
      <c r="BR10" s="408"/>
      <c r="BS10" s="408"/>
      <c r="BT10" s="408"/>
      <c r="BU10" s="409"/>
      <c r="BV10" s="407">
        <v>184201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77535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600000</v>
      </c>
      <c r="BO12" s="408"/>
      <c r="BP12" s="408"/>
      <c r="BQ12" s="408"/>
      <c r="BR12" s="408"/>
      <c r="BS12" s="408"/>
      <c r="BT12" s="408"/>
      <c r="BU12" s="409"/>
      <c r="BV12" s="407">
        <v>1000000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73926</v>
      </c>
      <c r="S13" s="492"/>
      <c r="T13" s="492"/>
      <c r="U13" s="492"/>
      <c r="V13" s="493"/>
      <c r="W13" s="423" t="s">
        <v>131</v>
      </c>
      <c r="X13" s="424"/>
      <c r="Y13" s="424"/>
      <c r="Z13" s="424"/>
      <c r="AA13" s="424"/>
      <c r="AB13" s="414"/>
      <c r="AC13" s="458">
        <v>1655</v>
      </c>
      <c r="AD13" s="459"/>
      <c r="AE13" s="459"/>
      <c r="AF13" s="459"/>
      <c r="AG13" s="501"/>
      <c r="AH13" s="458">
        <v>1768</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-794448</v>
      </c>
      <c r="BO13" s="408"/>
      <c r="BP13" s="408"/>
      <c r="BQ13" s="408"/>
      <c r="BR13" s="408"/>
      <c r="BS13" s="408"/>
      <c r="BT13" s="408"/>
      <c r="BU13" s="409"/>
      <c r="BV13" s="407">
        <v>-390395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0.9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78140</v>
      </c>
      <c r="S14" s="492"/>
      <c r="T14" s="492"/>
      <c r="U14" s="492"/>
      <c r="V14" s="493"/>
      <c r="W14" s="397"/>
      <c r="X14" s="398"/>
      <c r="Y14" s="398"/>
      <c r="Z14" s="398"/>
      <c r="AA14" s="398"/>
      <c r="AB14" s="387"/>
      <c r="AC14" s="494">
        <v>4.0999999999999996</v>
      </c>
      <c r="AD14" s="495"/>
      <c r="AE14" s="495"/>
      <c r="AF14" s="495"/>
      <c r="AG14" s="496"/>
      <c r="AH14" s="494">
        <v>4.4000000000000004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74658</v>
      </c>
      <c r="S15" s="492"/>
      <c r="T15" s="492"/>
      <c r="U15" s="492"/>
      <c r="V15" s="493"/>
      <c r="W15" s="423" t="s">
        <v>137</v>
      </c>
      <c r="X15" s="424"/>
      <c r="Y15" s="424"/>
      <c r="Z15" s="424"/>
      <c r="AA15" s="424"/>
      <c r="AB15" s="414"/>
      <c r="AC15" s="458">
        <v>15462</v>
      </c>
      <c r="AD15" s="459"/>
      <c r="AE15" s="459"/>
      <c r="AF15" s="459"/>
      <c r="AG15" s="501"/>
      <c r="AH15" s="458">
        <v>15952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12149404</v>
      </c>
      <c r="BO15" s="371"/>
      <c r="BP15" s="371"/>
      <c r="BQ15" s="371"/>
      <c r="BR15" s="371"/>
      <c r="BS15" s="371"/>
      <c r="BT15" s="371"/>
      <c r="BU15" s="372"/>
      <c r="BV15" s="370">
        <v>11890543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38.700000000000003</v>
      </c>
      <c r="AD16" s="495"/>
      <c r="AE16" s="495"/>
      <c r="AF16" s="495"/>
      <c r="AG16" s="496"/>
      <c r="AH16" s="494">
        <v>39.9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15516095</v>
      </c>
      <c r="BO16" s="408"/>
      <c r="BP16" s="408"/>
      <c r="BQ16" s="408"/>
      <c r="BR16" s="408"/>
      <c r="BS16" s="408"/>
      <c r="BT16" s="408"/>
      <c r="BU16" s="409"/>
      <c r="BV16" s="407">
        <v>15043719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22877</v>
      </c>
      <c r="AD17" s="459"/>
      <c r="AE17" s="459"/>
      <c r="AF17" s="459"/>
      <c r="AG17" s="501"/>
      <c r="AH17" s="458">
        <v>22310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15475367</v>
      </c>
      <c r="BO17" s="408"/>
      <c r="BP17" s="408"/>
      <c r="BQ17" s="408"/>
      <c r="BR17" s="408"/>
      <c r="BS17" s="408"/>
      <c r="BT17" s="408"/>
      <c r="BU17" s="409"/>
      <c r="BV17" s="407">
        <v>15134713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56.96</v>
      </c>
      <c r="M18" s="531"/>
      <c r="N18" s="531"/>
      <c r="O18" s="531"/>
      <c r="P18" s="531"/>
      <c r="Q18" s="531"/>
      <c r="R18" s="532"/>
      <c r="S18" s="532"/>
      <c r="T18" s="532"/>
      <c r="U18" s="532"/>
      <c r="V18" s="533"/>
      <c r="W18" s="425"/>
      <c r="X18" s="426"/>
      <c r="Y18" s="426"/>
      <c r="Z18" s="426"/>
      <c r="AA18" s="426"/>
      <c r="AB18" s="417"/>
      <c r="AC18" s="534">
        <v>57.2</v>
      </c>
      <c r="AD18" s="535"/>
      <c r="AE18" s="535"/>
      <c r="AF18" s="535"/>
      <c r="AG18" s="536"/>
      <c r="AH18" s="534">
        <v>55.7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18498539</v>
      </c>
      <c r="BO18" s="408"/>
      <c r="BP18" s="408"/>
      <c r="BQ18" s="408"/>
      <c r="BR18" s="408"/>
      <c r="BS18" s="408"/>
      <c r="BT18" s="408"/>
      <c r="BU18" s="409"/>
      <c r="BV18" s="407">
        <v>17291638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1396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32177953</v>
      </c>
      <c r="BO19" s="408"/>
      <c r="BP19" s="408"/>
      <c r="BQ19" s="408"/>
      <c r="BR19" s="408"/>
      <c r="BS19" s="408"/>
      <c r="BT19" s="408"/>
      <c r="BU19" s="409"/>
      <c r="BV19" s="407">
        <v>32848209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30970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22380361</v>
      </c>
      <c r="BO22" s="371"/>
      <c r="BP22" s="371"/>
      <c r="BQ22" s="371"/>
      <c r="BR22" s="371"/>
      <c r="BS22" s="371"/>
      <c r="BT22" s="371"/>
      <c r="BU22" s="372"/>
      <c r="BV22" s="370">
        <v>22434528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10531114</v>
      </c>
      <c r="BO23" s="408"/>
      <c r="BP23" s="408"/>
      <c r="BQ23" s="408"/>
      <c r="BR23" s="408"/>
      <c r="BS23" s="408"/>
      <c r="BT23" s="408"/>
      <c r="BU23" s="409"/>
      <c r="BV23" s="407">
        <v>9859931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9270</v>
      </c>
      <c r="R24" s="459"/>
      <c r="S24" s="459"/>
      <c r="T24" s="459"/>
      <c r="U24" s="459"/>
      <c r="V24" s="501"/>
      <c r="W24" s="553"/>
      <c r="X24" s="554"/>
      <c r="Y24" s="555"/>
      <c r="Z24" s="457" t="s">
        <v>162</v>
      </c>
      <c r="AA24" s="437"/>
      <c r="AB24" s="437"/>
      <c r="AC24" s="437"/>
      <c r="AD24" s="437"/>
      <c r="AE24" s="437"/>
      <c r="AF24" s="437"/>
      <c r="AG24" s="438"/>
      <c r="AH24" s="458">
        <v>692</v>
      </c>
      <c r="AI24" s="459"/>
      <c r="AJ24" s="459"/>
      <c r="AK24" s="459"/>
      <c r="AL24" s="501"/>
      <c r="AM24" s="458">
        <v>2114752</v>
      </c>
      <c r="AN24" s="459"/>
      <c r="AO24" s="459"/>
      <c r="AP24" s="459"/>
      <c r="AQ24" s="459"/>
      <c r="AR24" s="501"/>
      <c r="AS24" s="458">
        <v>3056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12008237</v>
      </c>
      <c r="BO24" s="408"/>
      <c r="BP24" s="408"/>
      <c r="BQ24" s="408"/>
      <c r="BR24" s="408"/>
      <c r="BS24" s="408"/>
      <c r="BT24" s="408"/>
      <c r="BU24" s="409"/>
      <c r="BV24" s="407">
        <v>10957111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7810</v>
      </c>
      <c r="R25" s="459"/>
      <c r="S25" s="459"/>
      <c r="T25" s="459"/>
      <c r="U25" s="459"/>
      <c r="V25" s="501"/>
      <c r="W25" s="553"/>
      <c r="X25" s="554"/>
      <c r="Y25" s="555"/>
      <c r="Z25" s="457" t="s">
        <v>165</v>
      </c>
      <c r="AA25" s="437"/>
      <c r="AB25" s="437"/>
      <c r="AC25" s="437"/>
      <c r="AD25" s="437"/>
      <c r="AE25" s="437"/>
      <c r="AF25" s="437"/>
      <c r="AG25" s="438"/>
      <c r="AH25" s="458">
        <v>111</v>
      </c>
      <c r="AI25" s="459"/>
      <c r="AJ25" s="459"/>
      <c r="AK25" s="459"/>
      <c r="AL25" s="501"/>
      <c r="AM25" s="458">
        <v>354867</v>
      </c>
      <c r="AN25" s="459"/>
      <c r="AO25" s="459"/>
      <c r="AP25" s="459"/>
      <c r="AQ25" s="459"/>
      <c r="AR25" s="501"/>
      <c r="AS25" s="458">
        <v>3197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11662911</v>
      </c>
      <c r="BO25" s="371"/>
      <c r="BP25" s="371"/>
      <c r="BQ25" s="371"/>
      <c r="BR25" s="371"/>
      <c r="BS25" s="371"/>
      <c r="BT25" s="371"/>
      <c r="BU25" s="372"/>
      <c r="BV25" s="370">
        <v>9032480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6970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36478</v>
      </c>
      <c r="AN26" s="459"/>
      <c r="AO26" s="459"/>
      <c r="AP26" s="459"/>
      <c r="AQ26" s="459"/>
      <c r="AR26" s="501"/>
      <c r="AS26" s="458">
        <v>2806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1060504</v>
      </c>
      <c r="BO26" s="408"/>
      <c r="BP26" s="408"/>
      <c r="BQ26" s="408"/>
      <c r="BR26" s="408"/>
      <c r="BS26" s="408"/>
      <c r="BT26" s="408"/>
      <c r="BU26" s="409"/>
      <c r="BV26" s="407">
        <v>571516</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5320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44970</v>
      </c>
      <c r="AN27" s="459"/>
      <c r="AO27" s="459"/>
      <c r="AP27" s="459"/>
      <c r="AQ27" s="459"/>
      <c r="AR27" s="501"/>
      <c r="AS27" s="458">
        <v>3748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4890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5610776</v>
      </c>
      <c r="BO28" s="371"/>
      <c r="BP28" s="371"/>
      <c r="BQ28" s="371"/>
      <c r="BR28" s="371"/>
      <c r="BS28" s="371"/>
      <c r="BT28" s="371"/>
      <c r="BU28" s="372"/>
      <c r="BV28" s="370">
        <v>6103070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4570</v>
      </c>
      <c r="R29" s="459"/>
      <c r="S29" s="459"/>
      <c r="T29" s="459"/>
      <c r="U29" s="459"/>
      <c r="V29" s="501"/>
      <c r="W29" s="556"/>
      <c r="X29" s="557"/>
      <c r="Y29" s="558"/>
      <c r="Z29" s="457" t="s">
        <v>177</v>
      </c>
      <c r="AA29" s="437"/>
      <c r="AB29" s="437"/>
      <c r="AC29" s="437"/>
      <c r="AD29" s="437"/>
      <c r="AE29" s="437"/>
      <c r="AF29" s="437"/>
      <c r="AG29" s="438"/>
      <c r="AH29" s="458">
        <v>704</v>
      </c>
      <c r="AI29" s="459"/>
      <c r="AJ29" s="459"/>
      <c r="AK29" s="459"/>
      <c r="AL29" s="501"/>
      <c r="AM29" s="458">
        <v>2159722</v>
      </c>
      <c r="AN29" s="459"/>
      <c r="AO29" s="459"/>
      <c r="AP29" s="459"/>
      <c r="AQ29" s="459"/>
      <c r="AR29" s="501"/>
      <c r="AS29" s="458">
        <v>3068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281517</v>
      </c>
      <c r="BO29" s="408"/>
      <c r="BP29" s="408"/>
      <c r="BQ29" s="408"/>
      <c r="BR29" s="408"/>
      <c r="BS29" s="408"/>
      <c r="BT29" s="408"/>
      <c r="BU29" s="409"/>
      <c r="BV29" s="407">
        <v>278984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26930000</v>
      </c>
      <c r="BO30" s="527"/>
      <c r="BP30" s="527"/>
      <c r="BQ30" s="527"/>
      <c r="BR30" s="527"/>
      <c r="BS30" s="527"/>
      <c r="BT30" s="527"/>
      <c r="BU30" s="528"/>
      <c r="BV30" s="526">
        <v>20968534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蒲郡市幸田町衛生組合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蒲郡港営施設</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土地区画整理事業特別会計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愛知県後期高齢者医療広域連合（一般会計）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蒲郡土地開発公社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公共用地対策事業特別会計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IF('各会計、関係団体の財政状況及び健全化判断比率'!B32="","",'各会計、関係団体の財政状況及び健全化判断比率'!B32)</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愛知県後期高齢者医療広域連合（後期高齢者医療特別会計）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IF('各会計、関係団体の財政状況及び健全化判断比率'!B33="","",'各会計、関係団体の財政状況及び健全化判断比率'!B33)</f>
        <v>モーターボート競走事業会計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東三河広域連合（一般会計）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東三河広域連合（介護保険特別会計）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osXeHmwUIDugoTP2VFBRUjRF8sTgOfYsNPP45xfKLqeY1pK0yYXLYtmxqts/qqDFjuqHXGbvEwmQm6rh45GlA==" saltValue="hTtzsm+OStKim9cZrfQA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148.05000000000001</v>
      </c>
      <c r="G34" s="33">
        <v>184.59</v>
      </c>
      <c r="H34" s="33">
        <v>220.64</v>
      </c>
      <c r="I34" s="33">
        <v>230.19</v>
      </c>
      <c r="J34" s="34">
        <v>246</v>
      </c>
      <c r="K34" s="22"/>
      <c r="L34" s="22"/>
      <c r="M34" s="22"/>
      <c r="N34" s="22"/>
      <c r="O34" s="22"/>
      <c r="P34" s="22"/>
    </row>
    <row r="35" spans="1:16" ht="39" customHeight="1" x14ac:dyDescent="0.2">
      <c r="A35" s="22"/>
      <c r="B35" s="35"/>
      <c r="C35" s="1145" t="s">
        <v>536</v>
      </c>
      <c r="D35" s="1146"/>
      <c r="E35" s="1147"/>
      <c r="F35" s="36">
        <v>6.45</v>
      </c>
      <c r="G35" s="37">
        <v>13.64</v>
      </c>
      <c r="H35" s="37">
        <v>17.2</v>
      </c>
      <c r="I35" s="37">
        <v>15.44</v>
      </c>
      <c r="J35" s="38">
        <v>11.86</v>
      </c>
      <c r="K35" s="22"/>
      <c r="L35" s="22"/>
      <c r="M35" s="22"/>
      <c r="N35" s="22"/>
      <c r="O35" s="22"/>
      <c r="P35" s="22"/>
    </row>
    <row r="36" spans="1:16" ht="39" customHeight="1" x14ac:dyDescent="0.2">
      <c r="A36" s="22"/>
      <c r="B36" s="35"/>
      <c r="C36" s="1145" t="s">
        <v>537</v>
      </c>
      <c r="D36" s="1146"/>
      <c r="E36" s="1147"/>
      <c r="F36" s="36">
        <v>10.54</v>
      </c>
      <c r="G36" s="37">
        <v>11.19</v>
      </c>
      <c r="H36" s="37">
        <v>4.75</v>
      </c>
      <c r="I36" s="37">
        <v>6.38</v>
      </c>
      <c r="J36" s="38">
        <v>5.99</v>
      </c>
      <c r="K36" s="22"/>
      <c r="L36" s="22"/>
      <c r="M36" s="22"/>
      <c r="N36" s="22"/>
      <c r="O36" s="22"/>
      <c r="P36" s="22"/>
    </row>
    <row r="37" spans="1:16" ht="39" customHeight="1" x14ac:dyDescent="0.2">
      <c r="A37" s="22"/>
      <c r="B37" s="35"/>
      <c r="C37" s="1145" t="s">
        <v>538</v>
      </c>
      <c r="D37" s="1146"/>
      <c r="E37" s="1147"/>
      <c r="F37" s="36">
        <v>6.2</v>
      </c>
      <c r="G37" s="37">
        <v>5.84</v>
      </c>
      <c r="H37" s="37">
        <v>4.4000000000000004</v>
      </c>
      <c r="I37" s="37">
        <v>5.31</v>
      </c>
      <c r="J37" s="38">
        <v>3.73</v>
      </c>
      <c r="K37" s="22"/>
      <c r="L37" s="22"/>
      <c r="M37" s="22"/>
      <c r="N37" s="22"/>
      <c r="O37" s="22"/>
      <c r="P37" s="22"/>
    </row>
    <row r="38" spans="1:16" ht="39" customHeight="1" x14ac:dyDescent="0.2">
      <c r="A38" s="22"/>
      <c r="B38" s="35"/>
      <c r="C38" s="1145" t="s">
        <v>539</v>
      </c>
      <c r="D38" s="1146"/>
      <c r="E38" s="1147"/>
      <c r="F38" s="36">
        <v>3.13</v>
      </c>
      <c r="G38" s="37">
        <v>2.79</v>
      </c>
      <c r="H38" s="37">
        <v>3.34</v>
      </c>
      <c r="I38" s="37">
        <v>3.83</v>
      </c>
      <c r="J38" s="38">
        <v>2.81</v>
      </c>
      <c r="K38" s="22"/>
      <c r="L38" s="22"/>
      <c r="M38" s="22"/>
      <c r="N38" s="22"/>
      <c r="O38" s="22"/>
      <c r="P38" s="22"/>
    </row>
    <row r="39" spans="1:16" ht="39" customHeight="1" x14ac:dyDescent="0.2">
      <c r="A39" s="22"/>
      <c r="B39" s="35"/>
      <c r="C39" s="1145" t="s">
        <v>540</v>
      </c>
      <c r="D39" s="1146"/>
      <c r="E39" s="1147"/>
      <c r="F39" s="36">
        <v>2.2599999999999998</v>
      </c>
      <c r="G39" s="37">
        <v>2.61</v>
      </c>
      <c r="H39" s="37">
        <v>2.4</v>
      </c>
      <c r="I39" s="37">
        <v>2.69</v>
      </c>
      <c r="J39" s="38">
        <v>2.4300000000000002</v>
      </c>
      <c r="K39" s="22"/>
      <c r="L39" s="22"/>
      <c r="M39" s="22"/>
      <c r="N39" s="22"/>
      <c r="O39" s="22"/>
      <c r="P39" s="22"/>
    </row>
    <row r="40" spans="1:16" ht="39" customHeight="1" x14ac:dyDescent="0.2">
      <c r="A40" s="22"/>
      <c r="B40" s="35"/>
      <c r="C40" s="1145" t="s">
        <v>541</v>
      </c>
      <c r="D40" s="1146"/>
      <c r="E40" s="1147"/>
      <c r="F40" s="36">
        <v>1.1499999999999999</v>
      </c>
      <c r="G40" s="37">
        <v>3.58</v>
      </c>
      <c r="H40" s="37">
        <v>0.4</v>
      </c>
      <c r="I40" s="37">
        <v>0.48</v>
      </c>
      <c r="J40" s="38">
        <v>0.66</v>
      </c>
      <c r="K40" s="22"/>
      <c r="L40" s="22"/>
      <c r="M40" s="22"/>
      <c r="N40" s="22"/>
      <c r="O40" s="22"/>
      <c r="P40" s="22"/>
    </row>
    <row r="41" spans="1:16" ht="39" customHeight="1" x14ac:dyDescent="0.2">
      <c r="A41" s="22"/>
      <c r="B41" s="35"/>
      <c r="C41" s="1145" t="s">
        <v>542</v>
      </c>
      <c r="D41" s="1146"/>
      <c r="E41" s="1147"/>
      <c r="F41" s="36">
        <v>0.18</v>
      </c>
      <c r="G41" s="37">
        <v>0.18</v>
      </c>
      <c r="H41" s="37">
        <v>0.22</v>
      </c>
      <c r="I41" s="37">
        <v>0.21</v>
      </c>
      <c r="J41" s="38">
        <v>0.26</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1.89</v>
      </c>
      <c r="G43" s="42">
        <v>1.49</v>
      </c>
      <c r="H43" s="42">
        <v>0.34</v>
      </c>
      <c r="I43" s="42">
        <v>0.04</v>
      </c>
      <c r="J43" s="43">
        <v>0.13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9O+MfBNdWOjYyWYaeo5bsnV0jl2V0i1EaoebM1Lex1zdEsQ9hPrbPlGVzgXaHOLN2KZJTC7lpzRmD1bo1Cbng==" saltValue="s31v25HYEj7RY/ZGMb1R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2779</v>
      </c>
      <c r="L45" s="60">
        <v>2885</v>
      </c>
      <c r="M45" s="60">
        <v>2872</v>
      </c>
      <c r="N45" s="60">
        <v>2838</v>
      </c>
      <c r="O45" s="61">
        <v>2710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3</v>
      </c>
      <c r="L48" s="64">
        <v>2</v>
      </c>
      <c r="M48" s="64">
        <v>3</v>
      </c>
      <c r="N48" s="64">
        <v>58</v>
      </c>
      <c r="O48" s="65">
        <v>471</v>
      </c>
      <c r="P48" s="48"/>
      <c r="Q48" s="48"/>
      <c r="R48" s="48"/>
      <c r="S48" s="48"/>
      <c r="T48" s="48"/>
      <c r="U48" s="48"/>
    </row>
    <row r="49" spans="1:21" ht="30.75" customHeight="1" x14ac:dyDescent="0.2">
      <c r="A49" s="48"/>
      <c r="B49" s="1155"/>
      <c r="C49" s="1156"/>
      <c r="D49" s="62"/>
      <c r="E49" s="1161" t="s">
        <v>14</v>
      </c>
      <c r="F49" s="1161"/>
      <c r="G49" s="1161"/>
      <c r="H49" s="1161"/>
      <c r="I49" s="1161"/>
      <c r="J49" s="1162"/>
      <c r="K49" s="63">
        <v>52</v>
      </c>
      <c r="L49" s="64">
        <v>52</v>
      </c>
      <c r="M49" s="64">
        <v>52</v>
      </c>
      <c r="N49" s="64">
        <v>51</v>
      </c>
      <c r="O49" s="65">
        <v>51</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3006</v>
      </c>
      <c r="L52" s="64">
        <v>2877</v>
      </c>
      <c r="M52" s="64">
        <v>2744</v>
      </c>
      <c r="N52" s="64">
        <v>2701</v>
      </c>
      <c r="O52" s="65">
        <v>2397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-172</v>
      </c>
      <c r="L53" s="69">
        <v>62</v>
      </c>
      <c r="M53" s="69">
        <v>183</v>
      </c>
      <c r="N53" s="69">
        <v>246</v>
      </c>
      <c r="O53" s="70">
        <v>835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550</v>
      </c>
      <c r="L58" s="84" t="s">
        <v>489</v>
      </c>
      <c r="M58" s="84" t="s">
        <v>489</v>
      </c>
      <c r="N58" s="84" t="s">
        <v>489</v>
      </c>
      <c r="O58" s="85" t="s">
        <v>489</v>
      </c>
    </row>
    <row r="59" spans="1:21" ht="31.5" customHeight="1" x14ac:dyDescent="0.2">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5">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kpfw5d9zzPuZOZBgrg6e0t//No7bESrj10BW7xjq8QnXqLfeLQjBPfh1p2wp0njVMXHyfyPzRtmM48jJ3obRw==" saltValue="HHS/TiXikkAfXC8I5fxC6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25140</v>
      </c>
      <c r="J41" s="344">
        <v>24958</v>
      </c>
      <c r="K41" s="344">
        <v>23848</v>
      </c>
      <c r="L41" s="344">
        <v>22435</v>
      </c>
      <c r="M41" s="345">
        <v>22380</v>
      </c>
    </row>
    <row r="42" spans="2:13" ht="27.75" customHeight="1" x14ac:dyDescent="0.2">
      <c r="B42" s="1186"/>
      <c r="C42" s="1187"/>
      <c r="D42" s="106"/>
      <c r="E42" s="1192" t="s">
        <v>32</v>
      </c>
      <c r="F42" s="1192"/>
      <c r="G42" s="1192"/>
      <c r="H42" s="1193"/>
      <c r="I42" s="346">
        <v>188</v>
      </c>
      <c r="J42" s="347">
        <v>172</v>
      </c>
      <c r="K42" s="347">
        <v>156</v>
      </c>
      <c r="L42" s="347">
        <v>140</v>
      </c>
      <c r="M42" s="348">
        <v>123</v>
      </c>
    </row>
    <row r="43" spans="2:13" ht="27.75" customHeight="1" x14ac:dyDescent="0.2">
      <c r="B43" s="1186"/>
      <c r="C43" s="1187"/>
      <c r="D43" s="106"/>
      <c r="E43" s="1192" t="s">
        <v>33</v>
      </c>
      <c r="F43" s="1192"/>
      <c r="G43" s="1192"/>
      <c r="H43" s="1193"/>
      <c r="I43" s="346">
        <v>16</v>
      </c>
      <c r="J43" s="347">
        <v>13</v>
      </c>
      <c r="K43" s="347">
        <v>1683</v>
      </c>
      <c r="L43" s="347">
        <v>2173</v>
      </c>
      <c r="M43" s="348">
        <v>4156</v>
      </c>
    </row>
    <row r="44" spans="2:13" ht="27.75" customHeight="1" x14ac:dyDescent="0.2">
      <c r="B44" s="1186"/>
      <c r="C44" s="1187"/>
      <c r="D44" s="106"/>
      <c r="E44" s="1192" t="s">
        <v>34</v>
      </c>
      <c r="F44" s="1192"/>
      <c r="G44" s="1192"/>
      <c r="H44" s="1193"/>
      <c r="I44" s="346">
        <v>453</v>
      </c>
      <c r="J44" s="347">
        <v>402</v>
      </c>
      <c r="K44" s="347">
        <v>352</v>
      </c>
      <c r="L44" s="347">
        <v>324</v>
      </c>
      <c r="M44" s="348">
        <v>251</v>
      </c>
    </row>
    <row r="45" spans="2:13" ht="27.75" customHeight="1" x14ac:dyDescent="0.2">
      <c r="B45" s="1186"/>
      <c r="C45" s="1187"/>
      <c r="D45" s="106"/>
      <c r="E45" s="1192" t="s">
        <v>35</v>
      </c>
      <c r="F45" s="1192"/>
      <c r="G45" s="1192"/>
      <c r="H45" s="1193"/>
      <c r="I45" s="346">
        <v>3245</v>
      </c>
      <c r="J45" s="347">
        <v>3414</v>
      </c>
      <c r="K45" s="347">
        <v>3538</v>
      </c>
      <c r="L45" s="347">
        <v>3706</v>
      </c>
      <c r="M45" s="348">
        <v>3973</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13871</v>
      </c>
      <c r="J50" s="347">
        <v>17176</v>
      </c>
      <c r="K50" s="347">
        <v>23039</v>
      </c>
      <c r="L50" s="347">
        <v>27351</v>
      </c>
      <c r="M50" s="348">
        <v>33082</v>
      </c>
    </row>
    <row r="51" spans="2:13" ht="27.75" customHeight="1" x14ac:dyDescent="0.2">
      <c r="B51" s="1186"/>
      <c r="C51" s="1187"/>
      <c r="D51" s="106"/>
      <c r="E51" s="1192" t="s">
        <v>42</v>
      </c>
      <c r="F51" s="1192"/>
      <c r="G51" s="1192"/>
      <c r="H51" s="1193"/>
      <c r="I51" s="346">
        <v>4426</v>
      </c>
      <c r="J51" s="347">
        <v>4218</v>
      </c>
      <c r="K51" s="347">
        <v>3634</v>
      </c>
      <c r="L51" s="347">
        <v>3189</v>
      </c>
      <c r="M51" s="348">
        <v>3057</v>
      </c>
    </row>
    <row r="52" spans="2:13" ht="27.75" customHeight="1" x14ac:dyDescent="0.2">
      <c r="B52" s="1188"/>
      <c r="C52" s="1189"/>
      <c r="D52" s="106"/>
      <c r="E52" s="1192" t="s">
        <v>43</v>
      </c>
      <c r="F52" s="1192"/>
      <c r="G52" s="1192"/>
      <c r="H52" s="1193"/>
      <c r="I52" s="346">
        <v>22867</v>
      </c>
      <c r="J52" s="347">
        <v>23028</v>
      </c>
      <c r="K52" s="347">
        <v>22641</v>
      </c>
      <c r="L52" s="347">
        <v>21845</v>
      </c>
      <c r="M52" s="348">
        <v>21277</v>
      </c>
    </row>
    <row r="53" spans="2:13" ht="27.75" customHeight="1" thickBot="1" x14ac:dyDescent="0.25">
      <c r="B53" s="1199" t="s">
        <v>19</v>
      </c>
      <c r="C53" s="1200"/>
      <c r="D53" s="110"/>
      <c r="E53" s="1201" t="s">
        <v>44</v>
      </c>
      <c r="F53" s="1201"/>
      <c r="G53" s="1201"/>
      <c r="H53" s="1202"/>
      <c r="I53" s="349">
        <v>-12123</v>
      </c>
      <c r="J53" s="350">
        <v>-15462</v>
      </c>
      <c r="K53" s="350">
        <v>-19737</v>
      </c>
      <c r="L53" s="350">
        <v>-23607</v>
      </c>
      <c r="M53" s="351">
        <v>-26532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jhL00Eg4hLvcWj0K1EMKwwkBTzBS2cEr9STmtWm8ALBJ2wI/Lt8MITeHVW/ns10CuXRqdzSvQwOlH9q5xkUsg==" saltValue="DxPylJ50uzMUfeiqOauC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6919</v>
      </c>
      <c r="G55" s="352">
        <v>6103</v>
      </c>
      <c r="H55" s="353">
        <v>5611</v>
      </c>
    </row>
    <row r="56" spans="2:8" ht="52.5" customHeight="1" x14ac:dyDescent="0.2">
      <c r="B56" s="122"/>
      <c r="C56" s="1213" t="s">
        <v>47</v>
      </c>
      <c r="D56" s="1213"/>
      <c r="E56" s="1214"/>
      <c r="F56" s="354">
        <v>277</v>
      </c>
      <c r="G56" s="354">
        <v>279</v>
      </c>
      <c r="H56" s="355">
        <v>282</v>
      </c>
    </row>
    <row r="57" spans="2:8" ht="53.25" customHeight="1" x14ac:dyDescent="0.2">
      <c r="B57" s="122"/>
      <c r="C57" s="1215" t="s">
        <v>48</v>
      </c>
      <c r="D57" s="1215"/>
      <c r="E57" s="1216"/>
      <c r="F57" s="356">
        <v>15421</v>
      </c>
      <c r="G57" s="356">
        <v>20969</v>
      </c>
      <c r="H57" s="357">
        <v>26930</v>
      </c>
    </row>
    <row r="58" spans="2:8" ht="45.75" customHeight="1" x14ac:dyDescent="0.2">
      <c r="B58" s="123"/>
      <c r="C58" s="1203" t="s">
        <v>558</v>
      </c>
      <c r="D58" s="1204"/>
      <c r="E58" s="1205"/>
      <c r="F58" s="358">
        <v>9913</v>
      </c>
      <c r="G58" s="358">
        <v>16006</v>
      </c>
      <c r="H58" s="359">
        <v>21605</v>
      </c>
    </row>
    <row r="59" spans="2:8" ht="45.75" customHeight="1" x14ac:dyDescent="0.2">
      <c r="B59" s="123"/>
      <c r="C59" s="1203" t="s">
        <v>559</v>
      </c>
      <c r="D59" s="1204"/>
      <c r="E59" s="1205"/>
      <c r="F59" s="358">
        <v>2325</v>
      </c>
      <c r="G59" s="358">
        <v>2340</v>
      </c>
      <c r="H59" s="359">
        <v>2361</v>
      </c>
    </row>
    <row r="60" spans="2:8" ht="45.75" customHeight="1" x14ac:dyDescent="0.2">
      <c r="B60" s="123"/>
      <c r="C60" s="1203" t="s">
        <v>560</v>
      </c>
      <c r="D60" s="1204"/>
      <c r="E60" s="1205"/>
      <c r="F60" s="358">
        <v>1408</v>
      </c>
      <c r="G60" s="358">
        <v>1485</v>
      </c>
      <c r="H60" s="359">
        <v>1800</v>
      </c>
    </row>
    <row r="61" spans="2:8" ht="45.75" customHeight="1" x14ac:dyDescent="0.2">
      <c r="B61" s="123"/>
      <c r="C61" s="1203" t="s">
        <v>561</v>
      </c>
      <c r="D61" s="1204"/>
      <c r="E61" s="1205"/>
      <c r="F61" s="358">
        <v>430</v>
      </c>
      <c r="G61" s="358">
        <v>430</v>
      </c>
      <c r="H61" s="359">
        <v>430</v>
      </c>
    </row>
    <row r="62" spans="2:8" ht="45.75" customHeight="1" thickBot="1" x14ac:dyDescent="0.25">
      <c r="B62" s="124"/>
      <c r="C62" s="1206" t="s">
        <v>562</v>
      </c>
      <c r="D62" s="1207"/>
      <c r="E62" s="1208"/>
      <c r="F62" s="360">
        <v>252</v>
      </c>
      <c r="G62" s="360">
        <v>252</v>
      </c>
      <c r="H62" s="361">
        <v>253</v>
      </c>
    </row>
    <row r="63" spans="2:8" ht="52.5" customHeight="1" thickBot="1" x14ac:dyDescent="0.25">
      <c r="B63" s="125"/>
      <c r="C63" s="1209" t="s">
        <v>49</v>
      </c>
      <c r="D63" s="1209"/>
      <c r="E63" s="1210"/>
      <c r="F63" s="362">
        <v>22617</v>
      </c>
      <c r="G63" s="362">
        <v>27351</v>
      </c>
      <c r="H63" s="363">
        <v>32822</v>
      </c>
    </row>
    <row r="64" spans="2:8" ht="13" x14ac:dyDescent="0.2"/>
  </sheetData>
  <sheetProtection algorithmName="SHA-512" hashValue="J2BMbqN6JM2EY3TZT48SQwmQ2rt8Fy6wIOXFJ9P2UENR4p+gEOZ2XQ5FHLiI6T+yDCz35pclxZ56ara1UD1ydw==" saltValue="G2dzf3MNQevpbAnoCC/V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46584</v>
      </c>
      <c r="E3" s="144"/>
      <c r="F3" s="145">
        <v>63812</v>
      </c>
      <c r="G3" s="146"/>
      <c r="H3" s="147"/>
    </row>
    <row r="4" spans="1:8" x14ac:dyDescent="0.2">
      <c r="A4" s="148"/>
      <c r="B4" s="149"/>
      <c r="C4" s="150"/>
      <c r="D4" s="151">
        <v>28768</v>
      </c>
      <c r="E4" s="152"/>
      <c r="F4" s="153">
        <v>33848</v>
      </c>
      <c r="G4" s="154"/>
      <c r="H4" s="155"/>
    </row>
    <row r="5" spans="1:8" x14ac:dyDescent="0.2">
      <c r="A5" s="136" t="s">
        <v>521</v>
      </c>
      <c r="B5" s="141"/>
      <c r="C5" s="142"/>
      <c r="D5" s="143">
        <v>61968</v>
      </c>
      <c r="E5" s="144"/>
      <c r="F5" s="145">
        <v>54225</v>
      </c>
      <c r="G5" s="146"/>
      <c r="H5" s="147"/>
    </row>
    <row r="6" spans="1:8" x14ac:dyDescent="0.2">
      <c r="A6" s="148"/>
      <c r="B6" s="149"/>
      <c r="C6" s="150"/>
      <c r="D6" s="151">
        <v>39835</v>
      </c>
      <c r="E6" s="152"/>
      <c r="F6" s="153">
        <v>27337</v>
      </c>
      <c r="G6" s="154"/>
      <c r="H6" s="155"/>
    </row>
    <row r="7" spans="1:8" x14ac:dyDescent="0.2">
      <c r="A7" s="136" t="s">
        <v>522</v>
      </c>
      <c r="B7" s="141"/>
      <c r="C7" s="142"/>
      <c r="D7" s="143">
        <v>57630</v>
      </c>
      <c r="E7" s="144"/>
      <c r="F7" s="145">
        <v>54016</v>
      </c>
      <c r="G7" s="146"/>
      <c r="H7" s="147"/>
    </row>
    <row r="8" spans="1:8" x14ac:dyDescent="0.2">
      <c r="A8" s="148"/>
      <c r="B8" s="149"/>
      <c r="C8" s="150"/>
      <c r="D8" s="151">
        <v>37514</v>
      </c>
      <c r="E8" s="152"/>
      <c r="F8" s="153">
        <v>28078</v>
      </c>
      <c r="G8" s="154"/>
      <c r="H8" s="155"/>
    </row>
    <row r="9" spans="1:8" x14ac:dyDescent="0.2">
      <c r="A9" s="136" t="s">
        <v>523</v>
      </c>
      <c r="B9" s="141"/>
      <c r="C9" s="142"/>
      <c r="D9" s="143">
        <v>54024</v>
      </c>
      <c r="E9" s="144"/>
      <c r="F9" s="145">
        <v>52786</v>
      </c>
      <c r="G9" s="146"/>
      <c r="H9" s="147"/>
    </row>
    <row r="10" spans="1:8" x14ac:dyDescent="0.2">
      <c r="A10" s="148"/>
      <c r="B10" s="149"/>
      <c r="C10" s="150"/>
      <c r="D10" s="151">
        <v>30370</v>
      </c>
      <c r="E10" s="152"/>
      <c r="F10" s="153">
        <v>28742</v>
      </c>
      <c r="G10" s="154"/>
      <c r="H10" s="155"/>
    </row>
    <row r="11" spans="1:8" x14ac:dyDescent="0.2">
      <c r="A11" s="136" t="s">
        <v>524</v>
      </c>
      <c r="B11" s="141"/>
      <c r="C11" s="142"/>
      <c r="D11" s="143">
        <v>86977</v>
      </c>
      <c r="E11" s="144"/>
      <c r="F11" s="145">
        <v>58465</v>
      </c>
      <c r="G11" s="146"/>
      <c r="H11" s="147"/>
    </row>
    <row r="12" spans="1:8" x14ac:dyDescent="0.2">
      <c r="A12" s="148"/>
      <c r="B12" s="149"/>
      <c r="C12" s="156"/>
      <c r="D12" s="151">
        <v>35972</v>
      </c>
      <c r="E12" s="152"/>
      <c r="F12" s="153">
        <v>34452</v>
      </c>
      <c r="G12" s="154"/>
      <c r="H12" s="155"/>
    </row>
    <row r="13" spans="1:8" x14ac:dyDescent="0.2">
      <c r="A13" s="136"/>
      <c r="B13" s="141"/>
      <c r="C13" s="157"/>
      <c r="D13" s="158">
        <v>61437</v>
      </c>
      <c r="E13" s="159"/>
      <c r="F13" s="160">
        <v>56661</v>
      </c>
      <c r="G13" s="161"/>
      <c r="H13" s="147"/>
    </row>
    <row r="14" spans="1:8" x14ac:dyDescent="0.2">
      <c r="A14" s="148"/>
      <c r="B14" s="149"/>
      <c r="C14" s="150"/>
      <c r="D14" s="151">
        <v>34492</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13.68</v>
      </c>
      <c r="C19" s="162">
        <f>ROUND(VALUE(SUBSTITUTE(実質収支比率等に係る経年分析!G$48,"▲","-")),2)</f>
        <v>16.96</v>
      </c>
      <c r="D19" s="162">
        <f>ROUND(VALUE(SUBSTITUTE(実質収支比率等に係る経年分析!H$48,"▲","-")),2)</f>
        <v>8.51</v>
      </c>
      <c r="E19" s="162">
        <f>ROUND(VALUE(SUBSTITUTE(実質収支比率等に係る経年分析!I$48,"▲","-")),2)</f>
        <v>10.65</v>
      </c>
      <c r="F19" s="162">
        <f>ROUND(VALUE(SUBSTITUTE(実質収支比率等に係る経年分析!J$48,"▲","-")),2)</f>
        <v>8.8000000000000007</v>
      </c>
    </row>
    <row r="20" spans="1:11" x14ac:dyDescent="0.2">
      <c r="A20" s="162" t="s">
        <v>53</v>
      </c>
      <c r="B20" s="162">
        <f>ROUND(VALUE(SUBSTITUTE(実質収支比率等に係る経年分析!F$47,"▲","-")),2)</f>
        <v>25.68</v>
      </c>
      <c r="C20" s="162">
        <f>ROUND(VALUE(SUBSTITUTE(実質収支比率等に係る経年分析!G$47,"▲","-")),2)</f>
        <v>29.16</v>
      </c>
      <c r="D20" s="162">
        <f>ROUND(VALUE(SUBSTITUTE(実質収支比率等に係る経年分析!H$47,"▲","-")),2)</f>
        <v>38.130000000000003</v>
      </c>
      <c r="E20" s="162">
        <f>ROUND(VALUE(SUBSTITUTE(実質収支比率等に係る経年分析!I$47,"▲","-")),2)</f>
        <v>33</v>
      </c>
      <c r="F20" s="162">
        <f>ROUND(VALUE(SUBSTITUTE(実質収支比率等に係る経年分析!J$47,"▲","-")),2)</f>
        <v>29.61</v>
      </c>
    </row>
    <row r="21" spans="1:11" x14ac:dyDescent="0.2">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6.2</v>
      </c>
      <c r="D21" s="162">
        <f>IF(ISNUMBER(VALUE(SUBSTITUTE(実質収支比率等に係る経年分析!H$49,"▲","-"))),ROUND(VALUE(SUBSTITUTE(実質収支比率等に係る経年分析!H$49,"▲","-")),2),NA())</f>
        <v>-5.42</v>
      </c>
      <c r="E21" s="162">
        <f>IF(ISNUMBER(VALUE(SUBSTITUTE(実質収支比率等に係る経年分析!I$49,"▲","-"))),ROUND(VALUE(SUBSTITUTE(実質収支比率等に係る経年分析!I$49,"▲","-")),2),NA())</f>
        <v>-2.11</v>
      </c>
      <c r="F21" s="162">
        <f>IF(ISNUMBER(VALUE(SUBSTITUTE(実質収支比率等に係る経年分析!J$49,"▲","-"))),ROUND(VALUE(SUBSTITUTE(実質収支比率等に係る経年分析!J$49,"▲","-")),2),NA())</f>
        <v>-4.1900000000000004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1.89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1.49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0.13</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0.26</v>
      </c>
    </row>
    <row r="30" spans="1:11" x14ac:dyDescent="0.2">
      <c r="A30" s="163" t="str">
        <f>IF(連結実質赤字比率に係る赤字・黒字の構成分析!C$40="",NA(),連結実質赤字比率に係る赤字・黒字の構成分析!C$40)</f>
        <v>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1.1499999999999999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3.58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0.66</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2.2599999999999998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2.61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2.69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2.4300000000000002</v>
      </c>
    </row>
    <row r="32" spans="1:11" x14ac:dyDescent="0.2">
      <c r="A32" s="163" t="str">
        <f>IF(連結実質赤字比率に係る赤字・黒字の構成分析!C$38="",NA(),連結実質赤字比率に係る赤字・黒字の構成分析!C$38)</f>
        <v>公共用地対策事業特別会計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2.79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3.83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2.81</v>
      </c>
    </row>
    <row r="33" spans="1:16" x14ac:dyDescent="0.2">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5.84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4.4000000000000004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5.31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3.73</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5.99</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11.86</v>
      </c>
    </row>
    <row r="36" spans="1:16" x14ac:dyDescent="0.2">
      <c r="A36" s="163" t="str">
        <f>IF(連結実質赤字比率に係る赤字・黒字の構成分析!C$34="",NA(),連結実質赤字比率に係る赤字・黒字の構成分析!C$34)</f>
        <v>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148.05000000000001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184.59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220.64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230.19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3006</v>
      </c>
      <c r="E42" s="164"/>
      <c r="F42" s="164"/>
      <c r="G42" s="164">
        <f>'実質公債費比率（分子）の構造'!L$52</f>
        <v>2877</v>
      </c>
      <c r="H42" s="164"/>
      <c r="I42" s="164"/>
      <c r="J42" s="164">
        <f>'実質公債費比率（分子）の構造'!M$52</f>
        <v>2744</v>
      </c>
      <c r="K42" s="164"/>
      <c r="L42" s="164"/>
      <c r="M42" s="164">
        <f>'実質公債費比率（分子）の構造'!N$52</f>
        <v>2701</v>
      </c>
      <c r="N42" s="164"/>
      <c r="O42" s="164"/>
      <c r="P42" s="164">
        <f>'実質公債費比率（分子）の構造'!O$52</f>
        <v>2397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52</v>
      </c>
      <c r="C45" s="164"/>
      <c r="D45" s="164"/>
      <c r="E45" s="164">
        <f>'実質公債費比率（分子）の構造'!L$49</f>
        <v>52</v>
      </c>
      <c r="F45" s="164"/>
      <c r="G45" s="164"/>
      <c r="H45" s="164">
        <f>'実質公債費比率（分子）の構造'!M$49</f>
        <v>52</v>
      </c>
      <c r="I45" s="164"/>
      <c r="J45" s="164"/>
      <c r="K45" s="164">
        <f>'実質公債費比率（分子）の構造'!N$49</f>
        <v>51</v>
      </c>
      <c r="L45" s="164"/>
      <c r="M45" s="164"/>
      <c r="N45" s="164">
        <f>'実質公債費比率（分子）の構造'!O$49</f>
        <v>51</v>
      </c>
      <c r="O45" s="164"/>
      <c r="P45" s="164"/>
    </row>
    <row r="46" spans="1:16" x14ac:dyDescent="0.2">
      <c r="A46" s="164" t="s">
        <v>64</v>
      </c>
      <c r="B46" s="164">
        <f>'実質公債費比率（分子）の構造'!K$48</f>
        <v>3</v>
      </c>
      <c r="C46" s="164"/>
      <c r="D46" s="164"/>
      <c r="E46" s="164">
        <f>'実質公債費比率（分子）の構造'!L$48</f>
        <v>2</v>
      </c>
      <c r="F46" s="164"/>
      <c r="G46" s="164"/>
      <c r="H46" s="164">
        <f>'実質公債費比率（分子）の構造'!M$48</f>
        <v>3</v>
      </c>
      <c r="I46" s="164"/>
      <c r="J46" s="164"/>
      <c r="K46" s="164">
        <f>'実質公債費比率（分子）の構造'!N$48</f>
        <v>58</v>
      </c>
      <c r="L46" s="164"/>
      <c r="M46" s="164"/>
      <c r="N46" s="164">
        <f>'実質公債費比率（分子）の構造'!O$48</f>
        <v>471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2779</v>
      </c>
      <c r="C49" s="164"/>
      <c r="D49" s="164"/>
      <c r="E49" s="164">
        <f>'実質公債費比率（分子）の構造'!L$45</f>
        <v>2885</v>
      </c>
      <c r="F49" s="164"/>
      <c r="G49" s="164"/>
      <c r="H49" s="164">
        <f>'実質公債費比率（分子）の構造'!M$45</f>
        <v>2872</v>
      </c>
      <c r="I49" s="164"/>
      <c r="J49" s="164"/>
      <c r="K49" s="164">
        <f>'実質公債費比率（分子）の構造'!N$45</f>
        <v>2838</v>
      </c>
      <c r="L49" s="164"/>
      <c r="M49" s="164"/>
      <c r="N49" s="164">
        <f>'実質公債費比率（分子）の構造'!O$45</f>
        <v>2710</v>
      </c>
      <c r="O49" s="164"/>
      <c r="P49" s="164"/>
    </row>
    <row r="50" spans="1:16" x14ac:dyDescent="0.2">
      <c r="A50" s="164" t="s">
        <v>67</v>
      </c>
      <c r="B50" s="164" t="e">
        <f>NA()</f>
        <v>#N/A</v>
      </c>
      <c r="C50" s="164">
        <f>IF(ISNUMBER('実質公債費比率（分子）の構造'!K$53),'実質公債費比率（分子）の構造'!K$53,NA())</f>
        <v>-172</v>
      </c>
      <c r="D50" s="164" t="e">
        <f>NA()</f>
        <v>#N/A</v>
      </c>
      <c r="E50" s="164" t="e">
        <f>NA()</f>
        <v>#N/A</v>
      </c>
      <c r="F50" s="164">
        <f>IF(ISNUMBER('実質公債費比率（分子）の構造'!L$53),'実質公債費比率（分子）の構造'!L$53,NA())</f>
        <v>62</v>
      </c>
      <c r="G50" s="164" t="e">
        <f>NA()</f>
        <v>#N/A</v>
      </c>
      <c r="H50" s="164" t="e">
        <f>NA()</f>
        <v>#N/A</v>
      </c>
      <c r="I50" s="164">
        <f>IF(ISNUMBER('実質公債費比率（分子）の構造'!M$53),'実質公債費比率（分子）の構造'!M$53,NA())</f>
        <v>183</v>
      </c>
      <c r="J50" s="164" t="e">
        <f>NA()</f>
        <v>#N/A</v>
      </c>
      <c r="K50" s="164" t="e">
        <f>NA()</f>
        <v>#N/A</v>
      </c>
      <c r="L50" s="164">
        <f>IF(ISNUMBER('実質公債費比率（分子）の構造'!N$53),'実質公債費比率（分子）の構造'!N$53,NA())</f>
        <v>246</v>
      </c>
      <c r="M50" s="164" t="e">
        <f>NA()</f>
        <v>#N/A</v>
      </c>
      <c r="N50" s="164" t="e">
        <f>NA()</f>
        <v>#N/A</v>
      </c>
      <c r="O50" s="164">
        <f>IF(ISNUMBER('実質公債費比率（分子）の構造'!O$53),'実質公債費比率（分子）の構造'!O$53,NA())</f>
        <v>835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22867</v>
      </c>
      <c r="E56" s="163"/>
      <c r="F56" s="163"/>
      <c r="G56" s="163">
        <f>'将来負担比率（分子）の構造'!J$52</f>
        <v>23028</v>
      </c>
      <c r="H56" s="163"/>
      <c r="I56" s="163"/>
      <c r="J56" s="163">
        <f>'将来負担比率（分子）の構造'!K$52</f>
        <v>22641</v>
      </c>
      <c r="K56" s="163"/>
      <c r="L56" s="163"/>
      <c r="M56" s="163">
        <f>'将来負担比率（分子）の構造'!L$52</f>
        <v>21845</v>
      </c>
      <c r="N56" s="163"/>
      <c r="O56" s="163"/>
      <c r="P56" s="163">
        <f>'将来負担比率（分子）の構造'!M$52</f>
        <v>21277</v>
      </c>
    </row>
    <row r="57" spans="1:16" x14ac:dyDescent="0.2">
      <c r="A57" s="163" t="s">
        <v>42</v>
      </c>
      <c r="B57" s="163"/>
      <c r="C57" s="163"/>
      <c r="D57" s="163">
        <f>'将来負担比率（分子）の構造'!I$51</f>
        <v>4426</v>
      </c>
      <c r="E57" s="163"/>
      <c r="F57" s="163"/>
      <c r="G57" s="163">
        <f>'将来負担比率（分子）の構造'!J$51</f>
        <v>4218</v>
      </c>
      <c r="H57" s="163"/>
      <c r="I57" s="163"/>
      <c r="J57" s="163">
        <f>'将来負担比率（分子）の構造'!K$51</f>
        <v>3634</v>
      </c>
      <c r="K57" s="163"/>
      <c r="L57" s="163"/>
      <c r="M57" s="163">
        <f>'将来負担比率（分子）の構造'!L$51</f>
        <v>3189</v>
      </c>
      <c r="N57" s="163"/>
      <c r="O57" s="163"/>
      <c r="P57" s="163">
        <f>'将来負担比率（分子）の構造'!M$51</f>
        <v>3057</v>
      </c>
    </row>
    <row r="58" spans="1:16" x14ac:dyDescent="0.2">
      <c r="A58" s="163" t="s">
        <v>41</v>
      </c>
      <c r="B58" s="163"/>
      <c r="C58" s="163"/>
      <c r="D58" s="163">
        <f>'将来負担比率（分子）の構造'!I$50</f>
        <v>13871</v>
      </c>
      <c r="E58" s="163"/>
      <c r="F58" s="163"/>
      <c r="G58" s="163">
        <f>'将来負担比率（分子）の構造'!J$50</f>
        <v>17176</v>
      </c>
      <c r="H58" s="163"/>
      <c r="I58" s="163"/>
      <c r="J58" s="163">
        <f>'将来負担比率（分子）の構造'!K$50</f>
        <v>23039</v>
      </c>
      <c r="K58" s="163"/>
      <c r="L58" s="163"/>
      <c r="M58" s="163">
        <f>'将来負担比率（分子）の構造'!L$50</f>
        <v>27351</v>
      </c>
      <c r="N58" s="163"/>
      <c r="O58" s="163"/>
      <c r="P58" s="163">
        <f>'将来負担比率（分子）の構造'!M$50</f>
        <v>33082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3245</v>
      </c>
      <c r="C62" s="163"/>
      <c r="D62" s="163"/>
      <c r="E62" s="163">
        <f>'将来負担比率（分子）の構造'!J$45</f>
        <v>3414</v>
      </c>
      <c r="F62" s="163"/>
      <c r="G62" s="163"/>
      <c r="H62" s="163">
        <f>'将来負担比率（分子）の構造'!K$45</f>
        <v>3538</v>
      </c>
      <c r="I62" s="163"/>
      <c r="J62" s="163"/>
      <c r="K62" s="163">
        <f>'将来負担比率（分子）の構造'!L$45</f>
        <v>3706</v>
      </c>
      <c r="L62" s="163"/>
      <c r="M62" s="163"/>
      <c r="N62" s="163">
        <f>'将来負担比率（分子）の構造'!M$45</f>
        <v>3973</v>
      </c>
      <c r="O62" s="163"/>
      <c r="P62" s="163"/>
    </row>
    <row r="63" spans="1:16" x14ac:dyDescent="0.2">
      <c r="A63" s="163" t="s">
        <v>34</v>
      </c>
      <c r="B63" s="163">
        <f>'将来負担比率（分子）の構造'!I$44</f>
        <v>453</v>
      </c>
      <c r="C63" s="163"/>
      <c r="D63" s="163"/>
      <c r="E63" s="163">
        <f>'将来負担比率（分子）の構造'!J$44</f>
        <v>402</v>
      </c>
      <c r="F63" s="163"/>
      <c r="G63" s="163"/>
      <c r="H63" s="163">
        <f>'将来負担比率（分子）の構造'!K$44</f>
        <v>352</v>
      </c>
      <c r="I63" s="163"/>
      <c r="J63" s="163"/>
      <c r="K63" s="163">
        <f>'将来負担比率（分子）の構造'!L$44</f>
        <v>324</v>
      </c>
      <c r="L63" s="163"/>
      <c r="M63" s="163"/>
      <c r="N63" s="163">
        <f>'将来負担比率（分子）の構造'!M$44</f>
        <v>251</v>
      </c>
      <c r="O63" s="163"/>
      <c r="P63" s="163"/>
    </row>
    <row r="64" spans="1:16" x14ac:dyDescent="0.2">
      <c r="A64" s="163" t="s">
        <v>33</v>
      </c>
      <c r="B64" s="163">
        <f>'将来負担比率（分子）の構造'!I$43</f>
        <v>16</v>
      </c>
      <c r="C64" s="163"/>
      <c r="D64" s="163"/>
      <c r="E64" s="163">
        <f>'将来負担比率（分子）の構造'!J$43</f>
        <v>13</v>
      </c>
      <c r="F64" s="163"/>
      <c r="G64" s="163"/>
      <c r="H64" s="163">
        <f>'将来負担比率（分子）の構造'!K$43</f>
        <v>1683</v>
      </c>
      <c r="I64" s="163"/>
      <c r="J64" s="163"/>
      <c r="K64" s="163">
        <f>'将来負担比率（分子）の構造'!L$43</f>
        <v>2173</v>
      </c>
      <c r="L64" s="163"/>
      <c r="M64" s="163"/>
      <c r="N64" s="163">
        <f>'将来負担比率（分子）の構造'!M$43</f>
        <v>4156</v>
      </c>
      <c r="O64" s="163"/>
      <c r="P64" s="163"/>
    </row>
    <row r="65" spans="1:16" x14ac:dyDescent="0.2">
      <c r="A65" s="163" t="s">
        <v>32</v>
      </c>
      <c r="B65" s="163">
        <f>'将来負担比率（分子）の構造'!I$42</f>
        <v>188</v>
      </c>
      <c r="C65" s="163"/>
      <c r="D65" s="163"/>
      <c r="E65" s="163">
        <f>'将来負担比率（分子）の構造'!J$42</f>
        <v>172</v>
      </c>
      <c r="F65" s="163"/>
      <c r="G65" s="163"/>
      <c r="H65" s="163">
        <f>'将来負担比率（分子）の構造'!K$42</f>
        <v>156</v>
      </c>
      <c r="I65" s="163"/>
      <c r="J65" s="163"/>
      <c r="K65" s="163">
        <f>'将来負担比率（分子）の構造'!L$42</f>
        <v>140</v>
      </c>
      <c r="L65" s="163"/>
      <c r="M65" s="163"/>
      <c r="N65" s="163">
        <f>'将来負担比率（分子）の構造'!M$42</f>
        <v>123</v>
      </c>
      <c r="O65" s="163"/>
      <c r="P65" s="163"/>
    </row>
    <row r="66" spans="1:16" x14ac:dyDescent="0.2">
      <c r="A66" s="163" t="s">
        <v>31</v>
      </c>
      <c r="B66" s="163">
        <f>'将来負担比率（分子）の構造'!I$41</f>
        <v>25140</v>
      </c>
      <c r="C66" s="163"/>
      <c r="D66" s="163"/>
      <c r="E66" s="163">
        <f>'将来負担比率（分子）の構造'!J$41</f>
        <v>24958</v>
      </c>
      <c r="F66" s="163"/>
      <c r="G66" s="163"/>
      <c r="H66" s="163">
        <f>'将来負担比率（分子）の構造'!K$41</f>
        <v>23848</v>
      </c>
      <c r="I66" s="163"/>
      <c r="J66" s="163"/>
      <c r="K66" s="163">
        <f>'将来負担比率（分子）の構造'!L$41</f>
        <v>22435</v>
      </c>
      <c r="L66" s="163"/>
      <c r="M66" s="163"/>
      <c r="N66" s="163">
        <f>'将来負担比率（分子）の構造'!M$41</f>
        <v>22380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6919</v>
      </c>
      <c r="C72" s="167">
        <f>基金残高に係る経年分析!G55</f>
        <v>6103</v>
      </c>
      <c r="D72" s="167">
        <f>基金残高に係る経年分析!H55</f>
        <v>5611</v>
      </c>
    </row>
    <row r="73" spans="1:16" x14ac:dyDescent="0.2">
      <c r="A73" s="166" t="s">
        <v>74</v>
      </c>
      <c r="B73" s="167">
        <f>基金残高に係る経年分析!F56</f>
        <v>277</v>
      </c>
      <c r="C73" s="167">
        <f>基金残高に係る経年分析!G56</f>
        <v>279</v>
      </c>
      <c r="D73" s="167">
        <f>基金残高に係る経年分析!H56</f>
        <v>282</v>
      </c>
    </row>
    <row r="74" spans="1:16" x14ac:dyDescent="0.2">
      <c r="A74" s="166" t="s">
        <v>75</v>
      </c>
      <c r="B74" s="167">
        <f>基金残高に係る経年分析!F57</f>
        <v>15421</v>
      </c>
      <c r="C74" s="167">
        <f>基金残高に係る経年分析!G57</f>
        <v>20969</v>
      </c>
      <c r="D74" s="167">
        <f>基金残高に係る経年分析!H57</f>
        <v>26930</v>
      </c>
    </row>
  </sheetData>
  <sheetProtection algorithmName="SHA-512" hashValue="Bd5FbUllZrUQYa0bIlRipK/BV6xdd3VbO8eZ0g7B8sszKa3AvojILhc7aqXMpui3/2jMIopMdFMClUD/f6u5xg==" saltValue="UeeRSXGGqB8FT6ZX57ZZ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13632692</v>
      </c>
      <c r="S5" s="613"/>
      <c r="T5" s="613"/>
      <c r="U5" s="613"/>
      <c r="V5" s="613"/>
      <c r="W5" s="613"/>
      <c r="X5" s="613"/>
      <c r="Y5" s="614"/>
      <c r="Z5" s="615">
        <v>28</v>
      </c>
      <c r="AA5" s="615"/>
      <c r="AB5" s="615"/>
      <c r="AC5" s="615"/>
      <c r="AD5" s="616">
        <v>12486918</v>
      </c>
      <c r="AE5" s="616"/>
      <c r="AF5" s="616"/>
      <c r="AG5" s="616"/>
      <c r="AH5" s="616"/>
      <c r="AI5" s="616"/>
      <c r="AJ5" s="616"/>
      <c r="AK5" s="616"/>
      <c r="AL5" s="617">
        <v>63.5</v>
      </c>
      <c r="AM5" s="618"/>
      <c r="AN5" s="618"/>
      <c r="AO5" s="619"/>
      <c r="AP5" s="609" t="s">
        <v>216</v>
      </c>
      <c r="AQ5" s="610"/>
      <c r="AR5" s="610"/>
      <c r="AS5" s="610"/>
      <c r="AT5" s="610"/>
      <c r="AU5" s="610"/>
      <c r="AV5" s="610"/>
      <c r="AW5" s="610"/>
      <c r="AX5" s="610"/>
      <c r="AY5" s="610"/>
      <c r="AZ5" s="610"/>
      <c r="BA5" s="610"/>
      <c r="BB5" s="610"/>
      <c r="BC5" s="610"/>
      <c r="BD5" s="610"/>
      <c r="BE5" s="610"/>
      <c r="BF5" s="611"/>
      <c r="BG5" s="623">
        <v>12428102</v>
      </c>
      <c r="BH5" s="624"/>
      <c r="BI5" s="624"/>
      <c r="BJ5" s="624"/>
      <c r="BK5" s="624"/>
      <c r="BL5" s="624"/>
      <c r="BM5" s="624"/>
      <c r="BN5" s="625"/>
      <c r="BO5" s="626">
        <v>91.2</v>
      </c>
      <c r="BP5" s="626"/>
      <c r="BQ5" s="626"/>
      <c r="BR5" s="626"/>
      <c r="BS5" s="627">
        <v>744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265318</v>
      </c>
      <c r="S6" s="624"/>
      <c r="T6" s="624"/>
      <c r="U6" s="624"/>
      <c r="V6" s="624"/>
      <c r="W6" s="624"/>
      <c r="X6" s="624"/>
      <c r="Y6" s="625"/>
      <c r="Z6" s="626">
        <v>0.5</v>
      </c>
      <c r="AA6" s="626"/>
      <c r="AB6" s="626"/>
      <c r="AC6" s="626"/>
      <c r="AD6" s="627">
        <v>265318</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12428102</v>
      </c>
      <c r="BH6" s="624"/>
      <c r="BI6" s="624"/>
      <c r="BJ6" s="624"/>
      <c r="BK6" s="624"/>
      <c r="BL6" s="624"/>
      <c r="BM6" s="624"/>
      <c r="BN6" s="625"/>
      <c r="BO6" s="626">
        <v>91.2</v>
      </c>
      <c r="BP6" s="626"/>
      <c r="BQ6" s="626"/>
      <c r="BR6" s="626"/>
      <c r="BS6" s="627">
        <v>744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253071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253071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6628</v>
      </c>
      <c r="S7" s="624"/>
      <c r="T7" s="624"/>
      <c r="U7" s="624"/>
      <c r="V7" s="624"/>
      <c r="W7" s="624"/>
      <c r="X7" s="624"/>
      <c r="Y7" s="625"/>
      <c r="Z7" s="626">
        <v>0</v>
      </c>
      <c r="AA7" s="626"/>
      <c r="AB7" s="626"/>
      <c r="AC7" s="626"/>
      <c r="AD7" s="627">
        <v>6628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4980599</v>
      </c>
      <c r="BH7" s="624"/>
      <c r="BI7" s="624"/>
      <c r="BJ7" s="624"/>
      <c r="BK7" s="624"/>
      <c r="BL7" s="624"/>
      <c r="BM7" s="624"/>
      <c r="BN7" s="625"/>
      <c r="BO7" s="626">
        <v>36.5</v>
      </c>
      <c r="BP7" s="626"/>
      <c r="BQ7" s="626"/>
      <c r="BR7" s="626"/>
      <c r="BS7" s="627">
        <v>744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13283478</v>
      </c>
      <c r="CS7" s="624"/>
      <c r="CT7" s="624"/>
      <c r="CU7" s="624"/>
      <c r="CV7" s="624"/>
      <c r="CW7" s="624"/>
      <c r="CX7" s="624"/>
      <c r="CY7" s="625"/>
      <c r="CZ7" s="626">
        <v>28.5</v>
      </c>
      <c r="DA7" s="626"/>
      <c r="DB7" s="626"/>
      <c r="DC7" s="626"/>
      <c r="DD7" s="632">
        <v>205833</v>
      </c>
      <c r="DE7" s="624"/>
      <c r="DF7" s="624"/>
      <c r="DG7" s="624"/>
      <c r="DH7" s="624"/>
      <c r="DI7" s="624"/>
      <c r="DJ7" s="624"/>
      <c r="DK7" s="624"/>
      <c r="DL7" s="624"/>
      <c r="DM7" s="624"/>
      <c r="DN7" s="624"/>
      <c r="DO7" s="624"/>
      <c r="DP7" s="625"/>
      <c r="DQ7" s="632">
        <v>9910448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135794</v>
      </c>
      <c r="S8" s="624"/>
      <c r="T8" s="624"/>
      <c r="U8" s="624"/>
      <c r="V8" s="624"/>
      <c r="W8" s="624"/>
      <c r="X8" s="624"/>
      <c r="Y8" s="625"/>
      <c r="Z8" s="626">
        <v>0.3</v>
      </c>
      <c r="AA8" s="626"/>
      <c r="AB8" s="626"/>
      <c r="AC8" s="626"/>
      <c r="AD8" s="627">
        <v>135794</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128145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14069016</v>
      </c>
      <c r="CS8" s="624"/>
      <c r="CT8" s="624"/>
      <c r="CU8" s="624"/>
      <c r="CV8" s="624"/>
      <c r="CW8" s="624"/>
      <c r="CX8" s="624"/>
      <c r="CY8" s="625"/>
      <c r="CZ8" s="626">
        <v>30.2</v>
      </c>
      <c r="DA8" s="626"/>
      <c r="DB8" s="626"/>
      <c r="DC8" s="626"/>
      <c r="DD8" s="632">
        <v>71207</v>
      </c>
      <c r="DE8" s="624"/>
      <c r="DF8" s="624"/>
      <c r="DG8" s="624"/>
      <c r="DH8" s="624"/>
      <c r="DI8" s="624"/>
      <c r="DJ8" s="624"/>
      <c r="DK8" s="624"/>
      <c r="DL8" s="624"/>
      <c r="DM8" s="624"/>
      <c r="DN8" s="624"/>
      <c r="DO8" s="624"/>
      <c r="DP8" s="625"/>
      <c r="DQ8" s="632">
        <v>8259688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180146</v>
      </c>
      <c r="S9" s="624"/>
      <c r="T9" s="624"/>
      <c r="U9" s="624"/>
      <c r="V9" s="624"/>
      <c r="W9" s="624"/>
      <c r="X9" s="624"/>
      <c r="Y9" s="625"/>
      <c r="Z9" s="626">
        <v>0.4</v>
      </c>
      <c r="AA9" s="626"/>
      <c r="AB9" s="626"/>
      <c r="AC9" s="626"/>
      <c r="AD9" s="627">
        <v>180146</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4115540</v>
      </c>
      <c r="BH9" s="624"/>
      <c r="BI9" s="624"/>
      <c r="BJ9" s="624"/>
      <c r="BK9" s="624"/>
      <c r="BL9" s="624"/>
      <c r="BM9" s="624"/>
      <c r="BN9" s="625"/>
      <c r="BO9" s="626">
        <v>30.2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5911733</v>
      </c>
      <c r="CS9" s="624"/>
      <c r="CT9" s="624"/>
      <c r="CU9" s="624"/>
      <c r="CV9" s="624"/>
      <c r="CW9" s="624"/>
      <c r="CX9" s="624"/>
      <c r="CY9" s="625"/>
      <c r="CZ9" s="626">
        <v>12.7</v>
      </c>
      <c r="DA9" s="626"/>
      <c r="DB9" s="626"/>
      <c r="DC9" s="626"/>
      <c r="DD9" s="632">
        <v>3155767</v>
      </c>
      <c r="DE9" s="624"/>
      <c r="DF9" s="624"/>
      <c r="DG9" s="624"/>
      <c r="DH9" s="624"/>
      <c r="DI9" s="624"/>
      <c r="DJ9" s="624"/>
      <c r="DK9" s="624"/>
      <c r="DL9" s="624"/>
      <c r="DM9" s="624"/>
      <c r="DN9" s="624"/>
      <c r="DO9" s="624"/>
      <c r="DP9" s="625"/>
      <c r="DQ9" s="632">
        <v>2307701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217811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145125</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133525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2044096</v>
      </c>
      <c r="S11" s="624"/>
      <c r="T11" s="624"/>
      <c r="U11" s="624"/>
      <c r="V11" s="624"/>
      <c r="W11" s="624"/>
      <c r="X11" s="624"/>
      <c r="Y11" s="625"/>
      <c r="Z11" s="628">
        <v>4.2</v>
      </c>
      <c r="AA11" s="629"/>
      <c r="AB11" s="629"/>
      <c r="AC11" s="635"/>
      <c r="AD11" s="632">
        <v>2044096</v>
      </c>
      <c r="AE11" s="624"/>
      <c r="AF11" s="624"/>
      <c r="AG11" s="624"/>
      <c r="AH11" s="624"/>
      <c r="AI11" s="624"/>
      <c r="AJ11" s="624"/>
      <c r="AK11" s="625"/>
      <c r="AL11" s="628">
        <v>10.4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519103</v>
      </c>
      <c r="BH11" s="624"/>
      <c r="BI11" s="624"/>
      <c r="BJ11" s="624"/>
      <c r="BK11" s="624"/>
      <c r="BL11" s="624"/>
      <c r="BM11" s="624"/>
      <c r="BN11" s="625"/>
      <c r="BO11" s="626">
        <v>3.8</v>
      </c>
      <c r="BP11" s="626"/>
      <c r="BQ11" s="626"/>
      <c r="BR11" s="626"/>
      <c r="BS11" s="627">
        <v>744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521180</v>
      </c>
      <c r="CS11" s="624"/>
      <c r="CT11" s="624"/>
      <c r="CU11" s="624"/>
      <c r="CV11" s="624"/>
      <c r="CW11" s="624"/>
      <c r="CX11" s="624"/>
      <c r="CY11" s="625"/>
      <c r="CZ11" s="626">
        <v>1.1000000000000001</v>
      </c>
      <c r="DA11" s="626"/>
      <c r="DB11" s="626"/>
      <c r="DC11" s="626"/>
      <c r="DD11" s="632">
        <v>197176</v>
      </c>
      <c r="DE11" s="624"/>
      <c r="DF11" s="624"/>
      <c r="DG11" s="624"/>
      <c r="DH11" s="624"/>
      <c r="DI11" s="624"/>
      <c r="DJ11" s="624"/>
      <c r="DK11" s="624"/>
      <c r="DL11" s="624"/>
      <c r="DM11" s="624"/>
      <c r="DN11" s="624"/>
      <c r="DO11" s="624"/>
      <c r="DP11" s="625"/>
      <c r="DQ11" s="632">
        <v>409617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1828</v>
      </c>
      <c r="S12" s="624"/>
      <c r="T12" s="624"/>
      <c r="U12" s="624"/>
      <c r="V12" s="624"/>
      <c r="W12" s="624"/>
      <c r="X12" s="624"/>
      <c r="Y12" s="625"/>
      <c r="Z12" s="626">
        <v>0</v>
      </c>
      <c r="AA12" s="626"/>
      <c r="AB12" s="626"/>
      <c r="AC12" s="626"/>
      <c r="AD12" s="627">
        <v>1828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6658907</v>
      </c>
      <c r="BH12" s="624"/>
      <c r="BI12" s="624"/>
      <c r="BJ12" s="624"/>
      <c r="BK12" s="624"/>
      <c r="BL12" s="624"/>
      <c r="BM12" s="624"/>
      <c r="BN12" s="625"/>
      <c r="BO12" s="626">
        <v>48.8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940467</v>
      </c>
      <c r="CS12" s="624"/>
      <c r="CT12" s="624"/>
      <c r="CU12" s="624"/>
      <c r="CV12" s="624"/>
      <c r="CW12" s="624"/>
      <c r="CX12" s="624"/>
      <c r="CY12" s="625"/>
      <c r="CZ12" s="626">
        <v>2</v>
      </c>
      <c r="DA12" s="626"/>
      <c r="DB12" s="626"/>
      <c r="DC12" s="626"/>
      <c r="DD12" s="632">
        <v>15451</v>
      </c>
      <c r="DE12" s="624"/>
      <c r="DF12" s="624"/>
      <c r="DG12" s="624"/>
      <c r="DH12" s="624"/>
      <c r="DI12" s="624"/>
      <c r="DJ12" s="624"/>
      <c r="DK12" s="624"/>
      <c r="DL12" s="624"/>
      <c r="DM12" s="624"/>
      <c r="DN12" s="624"/>
      <c r="DO12" s="624"/>
      <c r="DP12" s="625"/>
      <c r="DQ12" s="632">
        <v>495376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3320</v>
      </c>
      <c r="S13" s="624"/>
      <c r="T13" s="624"/>
      <c r="U13" s="624"/>
      <c r="V13" s="624"/>
      <c r="W13" s="624"/>
      <c r="X13" s="624"/>
      <c r="Y13" s="625"/>
      <c r="Z13" s="626">
        <v>0</v>
      </c>
      <c r="AA13" s="626"/>
      <c r="AB13" s="626"/>
      <c r="AC13" s="626"/>
      <c r="AD13" s="627">
        <v>3320</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6609498</v>
      </c>
      <c r="BH13" s="624"/>
      <c r="BI13" s="624"/>
      <c r="BJ13" s="624"/>
      <c r="BK13" s="624"/>
      <c r="BL13" s="624"/>
      <c r="BM13" s="624"/>
      <c r="BN13" s="625"/>
      <c r="BO13" s="626">
        <v>48.5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2841498</v>
      </c>
      <c r="CS13" s="624"/>
      <c r="CT13" s="624"/>
      <c r="CU13" s="624"/>
      <c r="CV13" s="624"/>
      <c r="CW13" s="624"/>
      <c r="CX13" s="624"/>
      <c r="CY13" s="625"/>
      <c r="CZ13" s="626">
        <v>6.1</v>
      </c>
      <c r="DA13" s="626"/>
      <c r="DB13" s="626"/>
      <c r="DC13" s="626"/>
      <c r="DD13" s="632">
        <v>1445749</v>
      </c>
      <c r="DE13" s="624"/>
      <c r="DF13" s="624"/>
      <c r="DG13" s="624"/>
      <c r="DH13" s="624"/>
      <c r="DI13" s="624"/>
      <c r="DJ13" s="624"/>
      <c r="DK13" s="624"/>
      <c r="DL13" s="624"/>
      <c r="DM13" s="624"/>
      <c r="DN13" s="624"/>
      <c r="DO13" s="624"/>
      <c r="DP13" s="625"/>
      <c r="DQ13" s="632">
        <v>1964943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261156</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1379712</v>
      </c>
      <c r="CS14" s="624"/>
      <c r="CT14" s="624"/>
      <c r="CU14" s="624"/>
      <c r="CV14" s="624"/>
      <c r="CW14" s="624"/>
      <c r="CX14" s="624"/>
      <c r="CY14" s="625"/>
      <c r="CZ14" s="626">
        <v>3</v>
      </c>
      <c r="DA14" s="626"/>
      <c r="DB14" s="626"/>
      <c r="DC14" s="626"/>
      <c r="DD14" s="632">
        <v>173338</v>
      </c>
      <c r="DE14" s="624"/>
      <c r="DF14" s="624"/>
      <c r="DG14" s="624"/>
      <c r="DH14" s="624"/>
      <c r="DI14" s="624"/>
      <c r="DJ14" s="624"/>
      <c r="DK14" s="624"/>
      <c r="DL14" s="624"/>
      <c r="DM14" s="624"/>
      <c r="DN14" s="624"/>
      <c r="DO14" s="624"/>
      <c r="DP14" s="625"/>
      <c r="DQ14" s="632">
        <v>1206572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64727</v>
      </c>
      <c r="S15" s="624"/>
      <c r="T15" s="624"/>
      <c r="U15" s="624"/>
      <c r="V15" s="624"/>
      <c r="W15" s="624"/>
      <c r="X15" s="624"/>
      <c r="Y15" s="625"/>
      <c r="Z15" s="626">
        <v>0.1</v>
      </c>
      <c r="AA15" s="626"/>
      <c r="AB15" s="626"/>
      <c r="AC15" s="626"/>
      <c r="AD15" s="627">
        <v>64727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527440</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4505554</v>
      </c>
      <c r="CS15" s="624"/>
      <c r="CT15" s="624"/>
      <c r="CU15" s="624"/>
      <c r="CV15" s="624"/>
      <c r="CW15" s="624"/>
      <c r="CX15" s="624"/>
      <c r="CY15" s="625"/>
      <c r="CZ15" s="626">
        <v>9.6999999999999993</v>
      </c>
      <c r="DA15" s="626"/>
      <c r="DB15" s="626"/>
      <c r="DC15" s="626"/>
      <c r="DD15" s="632">
        <v>1479213</v>
      </c>
      <c r="DE15" s="624"/>
      <c r="DF15" s="624"/>
      <c r="DG15" s="624"/>
      <c r="DH15" s="624"/>
      <c r="DI15" s="624"/>
      <c r="DJ15" s="624"/>
      <c r="DK15" s="624"/>
      <c r="DL15" s="624"/>
      <c r="DM15" s="624"/>
      <c r="DN15" s="624"/>
      <c r="DO15" s="624"/>
      <c r="DP15" s="625"/>
      <c r="DQ15" s="632">
        <v>2401544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331296</v>
      </c>
      <c r="S16" s="624"/>
      <c r="T16" s="624"/>
      <c r="U16" s="624"/>
      <c r="V16" s="624"/>
      <c r="W16" s="624"/>
      <c r="X16" s="624"/>
      <c r="Y16" s="625"/>
      <c r="Z16" s="626">
        <v>0.7</v>
      </c>
      <c r="AA16" s="626"/>
      <c r="AB16" s="626"/>
      <c r="AC16" s="626"/>
      <c r="AD16" s="627">
        <v>331296</v>
      </c>
      <c r="AE16" s="627"/>
      <c r="AF16" s="627"/>
      <c r="AG16" s="627"/>
      <c r="AH16" s="627"/>
      <c r="AI16" s="627"/>
      <c r="AJ16" s="627"/>
      <c r="AK16" s="627"/>
      <c r="AL16" s="628">
        <v>1.7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22007</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22007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499915</v>
      </c>
      <c r="S17" s="624"/>
      <c r="T17" s="624"/>
      <c r="U17" s="624"/>
      <c r="V17" s="624"/>
      <c r="W17" s="624"/>
      <c r="X17" s="624"/>
      <c r="Y17" s="625"/>
      <c r="Z17" s="626">
        <v>1</v>
      </c>
      <c r="AA17" s="626"/>
      <c r="AB17" s="626"/>
      <c r="AC17" s="626"/>
      <c r="AD17" s="627">
        <v>499915</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2710967</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2673715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93447</v>
      </c>
      <c r="S18" s="624"/>
      <c r="T18" s="624"/>
      <c r="U18" s="624"/>
      <c r="V18" s="624"/>
      <c r="W18" s="624"/>
      <c r="X18" s="624"/>
      <c r="Y18" s="625"/>
      <c r="Z18" s="626">
        <v>0.2</v>
      </c>
      <c r="AA18" s="626"/>
      <c r="AB18" s="626"/>
      <c r="AC18" s="626"/>
      <c r="AD18" s="627">
        <v>93447</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355656</v>
      </c>
      <c r="S19" s="624"/>
      <c r="T19" s="624"/>
      <c r="U19" s="624"/>
      <c r="V19" s="624"/>
      <c r="W19" s="624"/>
      <c r="X19" s="624"/>
      <c r="Y19" s="625"/>
      <c r="Z19" s="626">
        <v>0.7</v>
      </c>
      <c r="AA19" s="626"/>
      <c r="AB19" s="626"/>
      <c r="AC19" s="626"/>
      <c r="AD19" s="627">
        <v>355656</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1204590</v>
      </c>
      <c r="BH19" s="624"/>
      <c r="BI19" s="624"/>
      <c r="BJ19" s="624"/>
      <c r="BK19" s="624"/>
      <c r="BL19" s="624"/>
      <c r="BM19" s="624"/>
      <c r="BN19" s="625"/>
      <c r="BO19" s="626">
        <v>8.8000000000000007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50812</v>
      </c>
      <c r="S20" s="624"/>
      <c r="T20" s="624"/>
      <c r="U20" s="624"/>
      <c r="V20" s="624"/>
      <c r="W20" s="624"/>
      <c r="X20" s="624"/>
      <c r="Y20" s="625"/>
      <c r="Z20" s="626">
        <v>0.1</v>
      </c>
      <c r="AA20" s="626"/>
      <c r="AB20" s="626"/>
      <c r="AC20" s="626"/>
      <c r="AD20" s="627">
        <v>50812</v>
      </c>
      <c r="AE20" s="627"/>
      <c r="AF20" s="627"/>
      <c r="AG20" s="627"/>
      <c r="AH20" s="627"/>
      <c r="AI20" s="627"/>
      <c r="AJ20" s="627"/>
      <c r="AK20" s="627"/>
      <c r="AL20" s="628">
        <v>0.3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1204590</v>
      </c>
      <c r="BH20" s="624"/>
      <c r="BI20" s="624"/>
      <c r="BJ20" s="624"/>
      <c r="BK20" s="624"/>
      <c r="BL20" s="624"/>
      <c r="BM20" s="624"/>
      <c r="BN20" s="625"/>
      <c r="BO20" s="626">
        <v>8.8000000000000007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46583808</v>
      </c>
      <c r="CS20" s="624"/>
      <c r="CT20" s="624"/>
      <c r="CU20" s="624"/>
      <c r="CV20" s="624"/>
      <c r="CW20" s="624"/>
      <c r="CX20" s="624"/>
      <c r="CY20" s="625"/>
      <c r="CZ20" s="626">
        <v>100</v>
      </c>
      <c r="DA20" s="626"/>
      <c r="DB20" s="626"/>
      <c r="DC20" s="626"/>
      <c r="DD20" s="632">
        <v>6743734</v>
      </c>
      <c r="DE20" s="624"/>
      <c r="DF20" s="624"/>
      <c r="DG20" s="624"/>
      <c r="DH20" s="624"/>
      <c r="DI20" s="624"/>
      <c r="DJ20" s="624"/>
      <c r="DK20" s="624"/>
      <c r="DL20" s="624"/>
      <c r="DM20" s="624"/>
      <c r="DN20" s="624"/>
      <c r="DO20" s="624"/>
      <c r="DP20" s="625"/>
      <c r="DQ20" s="632">
        <v>30038207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3459938</v>
      </c>
      <c r="S21" s="624"/>
      <c r="T21" s="624"/>
      <c r="U21" s="624"/>
      <c r="V21" s="624"/>
      <c r="W21" s="624"/>
      <c r="X21" s="624"/>
      <c r="Y21" s="625"/>
      <c r="Z21" s="626">
        <v>7.1</v>
      </c>
      <c r="AA21" s="626"/>
      <c r="AB21" s="626"/>
      <c r="AC21" s="626"/>
      <c r="AD21" s="627">
        <v>3377704</v>
      </c>
      <c r="AE21" s="627"/>
      <c r="AF21" s="627"/>
      <c r="AG21" s="627"/>
      <c r="AH21" s="627"/>
      <c r="AI21" s="627"/>
      <c r="AJ21" s="627"/>
      <c r="AK21" s="627"/>
      <c r="AL21" s="628">
        <v>17.2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58816</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3377704</v>
      </c>
      <c r="S22" s="624"/>
      <c r="T22" s="624"/>
      <c r="U22" s="624"/>
      <c r="V22" s="624"/>
      <c r="W22" s="624"/>
      <c r="X22" s="624"/>
      <c r="Y22" s="625"/>
      <c r="Z22" s="626">
        <v>6.9</v>
      </c>
      <c r="AA22" s="626"/>
      <c r="AB22" s="626"/>
      <c r="AC22" s="626"/>
      <c r="AD22" s="627">
        <v>3377704</v>
      </c>
      <c r="AE22" s="627"/>
      <c r="AF22" s="627"/>
      <c r="AG22" s="627"/>
      <c r="AH22" s="627"/>
      <c r="AI22" s="627"/>
      <c r="AJ22" s="627"/>
      <c r="AK22" s="627"/>
      <c r="AL22" s="628">
        <v>17.2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82234</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1145774</v>
      </c>
      <c r="BH23" s="624"/>
      <c r="BI23" s="624"/>
      <c r="BJ23" s="624"/>
      <c r="BK23" s="624"/>
      <c r="BL23" s="624"/>
      <c r="BM23" s="624"/>
      <c r="BN23" s="625"/>
      <c r="BO23" s="626">
        <v>8.4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18070472</v>
      </c>
      <c r="CS24" s="613"/>
      <c r="CT24" s="613"/>
      <c r="CU24" s="613"/>
      <c r="CV24" s="613"/>
      <c r="CW24" s="613"/>
      <c r="CX24" s="613"/>
      <c r="CY24" s="614"/>
      <c r="CZ24" s="617">
        <v>38.799999999999997</v>
      </c>
      <c r="DA24" s="618"/>
      <c r="DB24" s="618"/>
      <c r="DC24" s="634"/>
      <c r="DD24" s="658">
        <v>12772718</v>
      </c>
      <c r="DE24" s="613"/>
      <c r="DF24" s="613"/>
      <c r="DG24" s="613"/>
      <c r="DH24" s="613"/>
      <c r="DI24" s="613"/>
      <c r="DJ24" s="613"/>
      <c r="DK24" s="614"/>
      <c r="DL24" s="658">
        <v>11625807</v>
      </c>
      <c r="DM24" s="613"/>
      <c r="DN24" s="613"/>
      <c r="DO24" s="613"/>
      <c r="DP24" s="613"/>
      <c r="DQ24" s="613"/>
      <c r="DR24" s="613"/>
      <c r="DS24" s="613"/>
      <c r="DT24" s="613"/>
      <c r="DU24" s="613"/>
      <c r="DV24" s="614"/>
      <c r="DW24" s="617">
        <v>59.1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20625698</v>
      </c>
      <c r="S25" s="624"/>
      <c r="T25" s="624"/>
      <c r="U25" s="624"/>
      <c r="V25" s="624"/>
      <c r="W25" s="624"/>
      <c r="X25" s="624"/>
      <c r="Y25" s="625"/>
      <c r="Z25" s="626">
        <v>42.3</v>
      </c>
      <c r="AA25" s="626"/>
      <c r="AB25" s="626"/>
      <c r="AC25" s="626"/>
      <c r="AD25" s="627">
        <v>19397690</v>
      </c>
      <c r="AE25" s="627"/>
      <c r="AF25" s="627"/>
      <c r="AG25" s="627"/>
      <c r="AH25" s="627"/>
      <c r="AI25" s="627"/>
      <c r="AJ25" s="627"/>
      <c r="AK25" s="627"/>
      <c r="AL25" s="628">
        <v>98.7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7130714</v>
      </c>
      <c r="CS25" s="655"/>
      <c r="CT25" s="655"/>
      <c r="CU25" s="655"/>
      <c r="CV25" s="655"/>
      <c r="CW25" s="655"/>
      <c r="CX25" s="655"/>
      <c r="CY25" s="656"/>
      <c r="CZ25" s="628">
        <v>15.3</v>
      </c>
      <c r="DA25" s="653"/>
      <c r="DB25" s="653"/>
      <c r="DC25" s="657"/>
      <c r="DD25" s="632">
        <v>6592979</v>
      </c>
      <c r="DE25" s="655"/>
      <c r="DF25" s="655"/>
      <c r="DG25" s="655"/>
      <c r="DH25" s="655"/>
      <c r="DI25" s="655"/>
      <c r="DJ25" s="655"/>
      <c r="DK25" s="656"/>
      <c r="DL25" s="632">
        <v>6555038</v>
      </c>
      <c r="DM25" s="655"/>
      <c r="DN25" s="655"/>
      <c r="DO25" s="655"/>
      <c r="DP25" s="655"/>
      <c r="DQ25" s="655"/>
      <c r="DR25" s="655"/>
      <c r="DS25" s="655"/>
      <c r="DT25" s="655"/>
      <c r="DU25" s="655"/>
      <c r="DV25" s="656"/>
      <c r="DW25" s="628">
        <v>33.299999999999997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9522</v>
      </c>
      <c r="S26" s="624"/>
      <c r="T26" s="624"/>
      <c r="U26" s="624"/>
      <c r="V26" s="624"/>
      <c r="W26" s="624"/>
      <c r="X26" s="624"/>
      <c r="Y26" s="625"/>
      <c r="Z26" s="626">
        <v>0</v>
      </c>
      <c r="AA26" s="626"/>
      <c r="AB26" s="626"/>
      <c r="AC26" s="626"/>
      <c r="AD26" s="627">
        <v>9522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4128948</v>
      </c>
      <c r="CS26" s="624"/>
      <c r="CT26" s="624"/>
      <c r="CU26" s="624"/>
      <c r="CV26" s="624"/>
      <c r="CW26" s="624"/>
      <c r="CX26" s="624"/>
      <c r="CY26" s="625"/>
      <c r="CZ26" s="628">
        <v>8.9</v>
      </c>
      <c r="DA26" s="653"/>
      <c r="DB26" s="653"/>
      <c r="DC26" s="657"/>
      <c r="DD26" s="632">
        <v>3969374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380111</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13632692</v>
      </c>
      <c r="BH27" s="624"/>
      <c r="BI27" s="624"/>
      <c r="BJ27" s="624"/>
      <c r="BK27" s="624"/>
      <c r="BL27" s="624"/>
      <c r="BM27" s="624"/>
      <c r="BN27" s="625"/>
      <c r="BO27" s="626">
        <v>100</v>
      </c>
      <c r="BP27" s="626"/>
      <c r="BQ27" s="626"/>
      <c r="BR27" s="626"/>
      <c r="BS27" s="627">
        <v>744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8228791</v>
      </c>
      <c r="CS27" s="655"/>
      <c r="CT27" s="655"/>
      <c r="CU27" s="655"/>
      <c r="CV27" s="655"/>
      <c r="CW27" s="655"/>
      <c r="CX27" s="655"/>
      <c r="CY27" s="656"/>
      <c r="CZ27" s="628">
        <v>17.7</v>
      </c>
      <c r="DA27" s="653"/>
      <c r="DB27" s="653"/>
      <c r="DC27" s="657"/>
      <c r="DD27" s="632">
        <v>3506024</v>
      </c>
      <c r="DE27" s="655"/>
      <c r="DF27" s="655"/>
      <c r="DG27" s="655"/>
      <c r="DH27" s="655"/>
      <c r="DI27" s="655"/>
      <c r="DJ27" s="655"/>
      <c r="DK27" s="656"/>
      <c r="DL27" s="632">
        <v>2397054</v>
      </c>
      <c r="DM27" s="655"/>
      <c r="DN27" s="655"/>
      <c r="DO27" s="655"/>
      <c r="DP27" s="655"/>
      <c r="DQ27" s="655"/>
      <c r="DR27" s="655"/>
      <c r="DS27" s="655"/>
      <c r="DT27" s="655"/>
      <c r="DU27" s="655"/>
      <c r="DV27" s="656"/>
      <c r="DW27" s="628">
        <v>12.2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419979</v>
      </c>
      <c r="S28" s="624"/>
      <c r="T28" s="624"/>
      <c r="U28" s="624"/>
      <c r="V28" s="624"/>
      <c r="W28" s="624"/>
      <c r="X28" s="624"/>
      <c r="Y28" s="625"/>
      <c r="Z28" s="626">
        <v>0.9</v>
      </c>
      <c r="AA28" s="626"/>
      <c r="AB28" s="626"/>
      <c r="AC28" s="626"/>
      <c r="AD28" s="627">
        <v>124359</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2710967</v>
      </c>
      <c r="CS28" s="624"/>
      <c r="CT28" s="624"/>
      <c r="CU28" s="624"/>
      <c r="CV28" s="624"/>
      <c r="CW28" s="624"/>
      <c r="CX28" s="624"/>
      <c r="CY28" s="625"/>
      <c r="CZ28" s="628">
        <v>5.8</v>
      </c>
      <c r="DA28" s="653"/>
      <c r="DB28" s="653"/>
      <c r="DC28" s="657"/>
      <c r="DD28" s="632">
        <v>2673715</v>
      </c>
      <c r="DE28" s="624"/>
      <c r="DF28" s="624"/>
      <c r="DG28" s="624"/>
      <c r="DH28" s="624"/>
      <c r="DI28" s="624"/>
      <c r="DJ28" s="624"/>
      <c r="DK28" s="625"/>
      <c r="DL28" s="632">
        <v>2673715</v>
      </c>
      <c r="DM28" s="624"/>
      <c r="DN28" s="624"/>
      <c r="DO28" s="624"/>
      <c r="DP28" s="624"/>
      <c r="DQ28" s="624"/>
      <c r="DR28" s="624"/>
      <c r="DS28" s="624"/>
      <c r="DT28" s="624"/>
      <c r="DU28" s="624"/>
      <c r="DV28" s="625"/>
      <c r="DW28" s="628">
        <v>13.6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149684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2710493</v>
      </c>
      <c r="CS29" s="655"/>
      <c r="CT29" s="655"/>
      <c r="CU29" s="655"/>
      <c r="CV29" s="655"/>
      <c r="CW29" s="655"/>
      <c r="CX29" s="655"/>
      <c r="CY29" s="656"/>
      <c r="CZ29" s="628">
        <v>5.8</v>
      </c>
      <c r="DA29" s="653"/>
      <c r="DB29" s="653"/>
      <c r="DC29" s="657"/>
      <c r="DD29" s="632">
        <v>2673241</v>
      </c>
      <c r="DE29" s="655"/>
      <c r="DF29" s="655"/>
      <c r="DG29" s="655"/>
      <c r="DH29" s="655"/>
      <c r="DI29" s="655"/>
      <c r="DJ29" s="655"/>
      <c r="DK29" s="656"/>
      <c r="DL29" s="632">
        <v>2673241</v>
      </c>
      <c r="DM29" s="655"/>
      <c r="DN29" s="655"/>
      <c r="DO29" s="655"/>
      <c r="DP29" s="655"/>
      <c r="DQ29" s="655"/>
      <c r="DR29" s="655"/>
      <c r="DS29" s="655"/>
      <c r="DT29" s="655"/>
      <c r="DU29" s="655"/>
      <c r="DV29" s="656"/>
      <c r="DW29" s="628">
        <v>13.6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5664487</v>
      </c>
      <c r="S30" s="624"/>
      <c r="T30" s="624"/>
      <c r="U30" s="624"/>
      <c r="V30" s="624"/>
      <c r="W30" s="624"/>
      <c r="X30" s="624"/>
      <c r="Y30" s="625"/>
      <c r="Z30" s="626">
        <v>11.6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2604667</v>
      </c>
      <c r="CS30" s="624"/>
      <c r="CT30" s="624"/>
      <c r="CU30" s="624"/>
      <c r="CV30" s="624"/>
      <c r="CW30" s="624"/>
      <c r="CX30" s="624"/>
      <c r="CY30" s="625"/>
      <c r="CZ30" s="628">
        <v>5.6</v>
      </c>
      <c r="DA30" s="653"/>
      <c r="DB30" s="653"/>
      <c r="DC30" s="657"/>
      <c r="DD30" s="632">
        <v>2567415</v>
      </c>
      <c r="DE30" s="624"/>
      <c r="DF30" s="624"/>
      <c r="DG30" s="624"/>
      <c r="DH30" s="624"/>
      <c r="DI30" s="624"/>
      <c r="DJ30" s="624"/>
      <c r="DK30" s="625"/>
      <c r="DL30" s="632">
        <v>2567415</v>
      </c>
      <c r="DM30" s="624"/>
      <c r="DN30" s="624"/>
      <c r="DO30" s="624"/>
      <c r="DP30" s="624"/>
      <c r="DQ30" s="624"/>
      <c r="DR30" s="624"/>
      <c r="DS30" s="624"/>
      <c r="DT30" s="624"/>
      <c r="DU30" s="624"/>
      <c r="DV30" s="625"/>
      <c r="DW30" s="628">
        <v>13.1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97.1</v>
      </c>
      <c r="BN31" s="667"/>
      <c r="BO31" s="667"/>
      <c r="BP31" s="667"/>
      <c r="BQ31" s="668"/>
      <c r="BR31" s="679">
        <v>99.3</v>
      </c>
      <c r="BS31" s="667"/>
      <c r="BT31" s="667"/>
      <c r="BU31" s="667"/>
      <c r="BV31" s="667"/>
      <c r="BW31" s="667"/>
      <c r="BX31" s="618">
        <v>96.9</v>
      </c>
      <c r="BY31" s="667"/>
      <c r="BZ31" s="667"/>
      <c r="CA31" s="667"/>
      <c r="CB31" s="668"/>
      <c r="CD31" s="661"/>
      <c r="CE31" s="662"/>
      <c r="CF31" s="620" t="s">
        <v>300</v>
      </c>
      <c r="CG31" s="621"/>
      <c r="CH31" s="621"/>
      <c r="CI31" s="621"/>
      <c r="CJ31" s="621"/>
      <c r="CK31" s="621"/>
      <c r="CL31" s="621"/>
      <c r="CM31" s="621"/>
      <c r="CN31" s="621"/>
      <c r="CO31" s="621"/>
      <c r="CP31" s="621"/>
      <c r="CQ31" s="622"/>
      <c r="CR31" s="623">
        <v>105826</v>
      </c>
      <c r="CS31" s="655"/>
      <c r="CT31" s="655"/>
      <c r="CU31" s="655"/>
      <c r="CV31" s="655"/>
      <c r="CW31" s="655"/>
      <c r="CX31" s="655"/>
      <c r="CY31" s="656"/>
      <c r="CZ31" s="628">
        <v>0.2</v>
      </c>
      <c r="DA31" s="653"/>
      <c r="DB31" s="653"/>
      <c r="DC31" s="657"/>
      <c r="DD31" s="632">
        <v>105826</v>
      </c>
      <c r="DE31" s="655"/>
      <c r="DF31" s="655"/>
      <c r="DG31" s="655"/>
      <c r="DH31" s="655"/>
      <c r="DI31" s="655"/>
      <c r="DJ31" s="655"/>
      <c r="DK31" s="656"/>
      <c r="DL31" s="632">
        <v>105826</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2050468</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97.6</v>
      </c>
      <c r="BN32" s="655"/>
      <c r="BO32" s="655"/>
      <c r="BP32" s="655"/>
      <c r="BQ32" s="678"/>
      <c r="BR32" s="680">
        <v>99.2</v>
      </c>
      <c r="BS32" s="655"/>
      <c r="BT32" s="655"/>
      <c r="BU32" s="655"/>
      <c r="BV32" s="655"/>
      <c r="BW32" s="655"/>
      <c r="BX32" s="629">
        <v>97.4</v>
      </c>
      <c r="BY32" s="655"/>
      <c r="BZ32" s="655"/>
      <c r="CA32" s="655"/>
      <c r="CB32" s="678"/>
      <c r="CD32" s="663"/>
      <c r="CE32" s="664"/>
      <c r="CF32" s="620" t="s">
        <v>304</v>
      </c>
      <c r="CG32" s="621"/>
      <c r="CH32" s="621"/>
      <c r="CI32" s="621"/>
      <c r="CJ32" s="621"/>
      <c r="CK32" s="621"/>
      <c r="CL32" s="621"/>
      <c r="CM32" s="621"/>
      <c r="CN32" s="621"/>
      <c r="CO32" s="621"/>
      <c r="CP32" s="621"/>
      <c r="CQ32" s="622"/>
      <c r="CR32" s="623">
        <v>474</v>
      </c>
      <c r="CS32" s="624"/>
      <c r="CT32" s="624"/>
      <c r="CU32" s="624"/>
      <c r="CV32" s="624"/>
      <c r="CW32" s="624"/>
      <c r="CX32" s="624"/>
      <c r="CY32" s="625"/>
      <c r="CZ32" s="628">
        <v>0</v>
      </c>
      <c r="DA32" s="653"/>
      <c r="DB32" s="653"/>
      <c r="DC32" s="657"/>
      <c r="DD32" s="632">
        <v>474</v>
      </c>
      <c r="DE32" s="624"/>
      <c r="DF32" s="624"/>
      <c r="DG32" s="624"/>
      <c r="DH32" s="624"/>
      <c r="DI32" s="624"/>
      <c r="DJ32" s="624"/>
      <c r="DK32" s="625"/>
      <c r="DL32" s="632">
        <v>474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449655</v>
      </c>
      <c r="S33" s="624"/>
      <c r="T33" s="624"/>
      <c r="U33" s="624"/>
      <c r="V33" s="624"/>
      <c r="W33" s="624"/>
      <c r="X33" s="624"/>
      <c r="Y33" s="625"/>
      <c r="Z33" s="626">
        <v>0.9</v>
      </c>
      <c r="AA33" s="626"/>
      <c r="AB33" s="626"/>
      <c r="AC33" s="626"/>
      <c r="AD33" s="627">
        <v>110028</v>
      </c>
      <c r="AE33" s="627"/>
      <c r="AF33" s="627"/>
      <c r="AG33" s="627"/>
      <c r="AH33" s="627"/>
      <c r="AI33" s="627"/>
      <c r="AJ33" s="627"/>
      <c r="AK33" s="627"/>
      <c r="AL33" s="628">
        <v>0.6</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96.6</v>
      </c>
      <c r="BN33" s="682"/>
      <c r="BO33" s="682"/>
      <c r="BP33" s="682"/>
      <c r="BQ33" s="684"/>
      <c r="BR33" s="681">
        <v>99.3</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21747595</v>
      </c>
      <c r="CS33" s="655"/>
      <c r="CT33" s="655"/>
      <c r="CU33" s="655"/>
      <c r="CV33" s="655"/>
      <c r="CW33" s="655"/>
      <c r="CX33" s="655"/>
      <c r="CY33" s="656"/>
      <c r="CZ33" s="628">
        <v>46.7</v>
      </c>
      <c r="DA33" s="653"/>
      <c r="DB33" s="653"/>
      <c r="DC33" s="657"/>
      <c r="DD33" s="632">
        <v>15977950</v>
      </c>
      <c r="DE33" s="655"/>
      <c r="DF33" s="655"/>
      <c r="DG33" s="655"/>
      <c r="DH33" s="655"/>
      <c r="DI33" s="655"/>
      <c r="DJ33" s="655"/>
      <c r="DK33" s="656"/>
      <c r="DL33" s="632">
        <v>6872732</v>
      </c>
      <c r="DM33" s="655"/>
      <c r="DN33" s="655"/>
      <c r="DO33" s="655"/>
      <c r="DP33" s="655"/>
      <c r="DQ33" s="655"/>
      <c r="DR33" s="655"/>
      <c r="DS33" s="655"/>
      <c r="DT33" s="655"/>
      <c r="DU33" s="655"/>
      <c r="DV33" s="656"/>
      <c r="DW33" s="628">
        <v>35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1754381</v>
      </c>
      <c r="S34" s="624"/>
      <c r="T34" s="624"/>
      <c r="U34" s="624"/>
      <c r="V34" s="624"/>
      <c r="W34" s="624"/>
      <c r="X34" s="624"/>
      <c r="Y34" s="625"/>
      <c r="Z34" s="626">
        <v>3.6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6768812</v>
      </c>
      <c r="CS34" s="624"/>
      <c r="CT34" s="624"/>
      <c r="CU34" s="624"/>
      <c r="CV34" s="624"/>
      <c r="CW34" s="624"/>
      <c r="CX34" s="624"/>
      <c r="CY34" s="625"/>
      <c r="CZ34" s="628">
        <v>14.5</v>
      </c>
      <c r="DA34" s="653"/>
      <c r="DB34" s="653"/>
      <c r="DC34" s="657"/>
      <c r="DD34" s="632">
        <v>4737399</v>
      </c>
      <c r="DE34" s="624"/>
      <c r="DF34" s="624"/>
      <c r="DG34" s="624"/>
      <c r="DH34" s="624"/>
      <c r="DI34" s="624"/>
      <c r="DJ34" s="624"/>
      <c r="DK34" s="625"/>
      <c r="DL34" s="632">
        <v>3703631</v>
      </c>
      <c r="DM34" s="624"/>
      <c r="DN34" s="624"/>
      <c r="DO34" s="624"/>
      <c r="DP34" s="624"/>
      <c r="DQ34" s="624"/>
      <c r="DR34" s="624"/>
      <c r="DS34" s="624"/>
      <c r="DT34" s="624"/>
      <c r="DU34" s="624"/>
      <c r="DV34" s="625"/>
      <c r="DW34" s="628">
        <v>18.8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2710915</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270730</v>
      </c>
      <c r="CS35" s="655"/>
      <c r="CT35" s="655"/>
      <c r="CU35" s="655"/>
      <c r="CV35" s="655"/>
      <c r="CW35" s="655"/>
      <c r="CX35" s="655"/>
      <c r="CY35" s="656"/>
      <c r="CZ35" s="628">
        <v>0.6</v>
      </c>
      <c r="DA35" s="653"/>
      <c r="DB35" s="653"/>
      <c r="DC35" s="657"/>
      <c r="DD35" s="632">
        <v>253686</v>
      </c>
      <c r="DE35" s="655"/>
      <c r="DF35" s="655"/>
      <c r="DG35" s="655"/>
      <c r="DH35" s="655"/>
      <c r="DI35" s="655"/>
      <c r="DJ35" s="655"/>
      <c r="DK35" s="656"/>
      <c r="DL35" s="632">
        <v>253686</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2220134</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2516601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24953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3744332</v>
      </c>
      <c r="CS36" s="624"/>
      <c r="CT36" s="624"/>
      <c r="CU36" s="624"/>
      <c r="CV36" s="624"/>
      <c r="CW36" s="624"/>
      <c r="CX36" s="624"/>
      <c r="CY36" s="625"/>
      <c r="CZ36" s="628">
        <v>8</v>
      </c>
      <c r="DA36" s="653"/>
      <c r="DB36" s="653"/>
      <c r="DC36" s="657"/>
      <c r="DD36" s="632">
        <v>2792548</v>
      </c>
      <c r="DE36" s="624"/>
      <c r="DF36" s="624"/>
      <c r="DG36" s="624"/>
      <c r="DH36" s="624"/>
      <c r="DI36" s="624"/>
      <c r="DJ36" s="624"/>
      <c r="DK36" s="625"/>
      <c r="DL36" s="632">
        <v>1634795</v>
      </c>
      <c r="DM36" s="624"/>
      <c r="DN36" s="624"/>
      <c r="DO36" s="624"/>
      <c r="DP36" s="624"/>
      <c r="DQ36" s="624"/>
      <c r="DR36" s="624"/>
      <c r="DS36" s="624"/>
      <c r="DT36" s="624"/>
      <c r="DU36" s="624"/>
      <c r="DV36" s="625"/>
      <c r="DW36" s="628">
        <v>8.3000000000000007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9738020</v>
      </c>
      <c r="S37" s="624"/>
      <c r="T37" s="624"/>
      <c r="U37" s="624"/>
      <c r="V37" s="624"/>
      <c r="W37" s="624"/>
      <c r="X37" s="624"/>
      <c r="Y37" s="625"/>
      <c r="Z37" s="626">
        <v>20</v>
      </c>
      <c r="AA37" s="626"/>
      <c r="AB37" s="626"/>
      <c r="AC37" s="626"/>
      <c r="AD37" s="627">
        <v>14998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413000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1884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1269452</v>
      </c>
      <c r="CS37" s="655"/>
      <c r="CT37" s="655"/>
      <c r="CU37" s="655"/>
      <c r="CV37" s="655"/>
      <c r="CW37" s="655"/>
      <c r="CX37" s="655"/>
      <c r="CY37" s="656"/>
      <c r="CZ37" s="628">
        <v>2.7</v>
      </c>
      <c r="DA37" s="653"/>
      <c r="DB37" s="653"/>
      <c r="DC37" s="657"/>
      <c r="DD37" s="632">
        <v>1243621</v>
      </c>
      <c r="DE37" s="655"/>
      <c r="DF37" s="655"/>
      <c r="DG37" s="655"/>
      <c r="DH37" s="655"/>
      <c r="DI37" s="655"/>
      <c r="DJ37" s="655"/>
      <c r="DK37" s="656"/>
      <c r="DL37" s="632">
        <v>1087121</v>
      </c>
      <c r="DM37" s="655"/>
      <c r="DN37" s="655"/>
      <c r="DO37" s="655"/>
      <c r="DP37" s="655"/>
      <c r="DQ37" s="655"/>
      <c r="DR37" s="655"/>
      <c r="DS37" s="655"/>
      <c r="DT37" s="655"/>
      <c r="DU37" s="655"/>
      <c r="DV37" s="656"/>
      <c r="DW37" s="628">
        <v>5.5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2550500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75857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8970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2025483</v>
      </c>
      <c r="CS38" s="624"/>
      <c r="CT38" s="624"/>
      <c r="CU38" s="624"/>
      <c r="CV38" s="624"/>
      <c r="CW38" s="624"/>
      <c r="CX38" s="624"/>
      <c r="CY38" s="625"/>
      <c r="CZ38" s="628">
        <v>4.3</v>
      </c>
      <c r="DA38" s="653"/>
      <c r="DB38" s="653"/>
      <c r="DC38" s="657"/>
      <c r="DD38" s="632">
        <v>1558722</v>
      </c>
      <c r="DE38" s="624"/>
      <c r="DF38" s="624"/>
      <c r="DG38" s="624"/>
      <c r="DH38" s="624"/>
      <c r="DI38" s="624"/>
      <c r="DJ38" s="624"/>
      <c r="DK38" s="625"/>
      <c r="DL38" s="632">
        <v>1280620</v>
      </c>
      <c r="DM38" s="624"/>
      <c r="DN38" s="624"/>
      <c r="DO38" s="624"/>
      <c r="DP38" s="624"/>
      <c r="DQ38" s="624"/>
      <c r="DR38" s="624"/>
      <c r="DS38" s="624"/>
      <c r="DT38" s="624"/>
      <c r="DU38" s="624"/>
      <c r="DV38" s="625"/>
      <c r="DW38" s="628">
        <v>6.5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2261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13565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8165238</v>
      </c>
      <c r="CS39" s="655"/>
      <c r="CT39" s="655"/>
      <c r="CU39" s="655"/>
      <c r="CV39" s="655"/>
      <c r="CW39" s="655"/>
      <c r="CX39" s="655"/>
      <c r="CY39" s="656"/>
      <c r="CZ39" s="628">
        <v>17.5</v>
      </c>
      <c r="DA39" s="653"/>
      <c r="DB39" s="653"/>
      <c r="DC39" s="657"/>
      <c r="DD39" s="632">
        <v>6172595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773000</v>
      </c>
      <c r="CS40" s="624"/>
      <c r="CT40" s="624"/>
      <c r="CU40" s="624"/>
      <c r="CV40" s="624"/>
      <c r="CW40" s="624"/>
      <c r="CX40" s="624"/>
      <c r="CY40" s="625"/>
      <c r="CZ40" s="628">
        <v>1.7</v>
      </c>
      <c r="DA40" s="653"/>
      <c r="DB40" s="653"/>
      <c r="DC40" s="657"/>
      <c r="DD40" s="632">
        <v>463000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48723554</v>
      </c>
      <c r="S41" s="696"/>
      <c r="T41" s="696"/>
      <c r="U41" s="696"/>
      <c r="V41" s="696"/>
      <c r="W41" s="696"/>
      <c r="X41" s="696"/>
      <c r="Y41" s="700"/>
      <c r="Z41" s="701">
        <v>100</v>
      </c>
      <c r="AA41" s="701"/>
      <c r="AB41" s="701"/>
      <c r="AC41" s="701"/>
      <c r="AD41" s="702">
        <v>19656597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723000</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1302483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6765741</v>
      </c>
      <c r="CS42" s="655"/>
      <c r="CT42" s="655"/>
      <c r="CU42" s="655"/>
      <c r="CV42" s="655"/>
      <c r="CW42" s="655"/>
      <c r="CX42" s="655"/>
      <c r="CY42" s="656"/>
      <c r="CZ42" s="628">
        <v>14.5</v>
      </c>
      <c r="DA42" s="653"/>
      <c r="DB42" s="653"/>
      <c r="DC42" s="657"/>
      <c r="DD42" s="632">
        <v>1287539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114205</v>
      </c>
      <c r="CS43" s="655"/>
      <c r="CT43" s="655"/>
      <c r="CU43" s="655"/>
      <c r="CV43" s="655"/>
      <c r="CW43" s="655"/>
      <c r="CX43" s="655"/>
      <c r="CY43" s="656"/>
      <c r="CZ43" s="628">
        <v>0.2</v>
      </c>
      <c r="DA43" s="653"/>
      <c r="DB43" s="653"/>
      <c r="DC43" s="657"/>
      <c r="DD43" s="632">
        <v>114205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6743734</v>
      </c>
      <c r="CS44" s="624"/>
      <c r="CT44" s="624"/>
      <c r="CU44" s="624"/>
      <c r="CV44" s="624"/>
      <c r="CW44" s="624"/>
      <c r="CX44" s="624"/>
      <c r="CY44" s="625"/>
      <c r="CZ44" s="628">
        <v>14.5</v>
      </c>
      <c r="DA44" s="629"/>
      <c r="DB44" s="629"/>
      <c r="DC44" s="635"/>
      <c r="DD44" s="632">
        <v>1265532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3894854</v>
      </c>
      <c r="CS45" s="655"/>
      <c r="CT45" s="655"/>
      <c r="CU45" s="655"/>
      <c r="CV45" s="655"/>
      <c r="CW45" s="655"/>
      <c r="CX45" s="655"/>
      <c r="CY45" s="656"/>
      <c r="CZ45" s="628">
        <v>8.4</v>
      </c>
      <c r="DA45" s="653"/>
      <c r="DB45" s="653"/>
      <c r="DC45" s="657"/>
      <c r="DD45" s="632">
        <v>181876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2789115</v>
      </c>
      <c r="CS46" s="624"/>
      <c r="CT46" s="624"/>
      <c r="CU46" s="624"/>
      <c r="CV46" s="624"/>
      <c r="CW46" s="624"/>
      <c r="CX46" s="624"/>
      <c r="CY46" s="625"/>
      <c r="CZ46" s="628">
        <v>6</v>
      </c>
      <c r="DA46" s="629"/>
      <c r="DB46" s="629"/>
      <c r="DC46" s="635"/>
      <c r="DD46" s="632">
        <v>1023891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22007</v>
      </c>
      <c r="CS47" s="655"/>
      <c r="CT47" s="655"/>
      <c r="CU47" s="655"/>
      <c r="CV47" s="655"/>
      <c r="CW47" s="655"/>
      <c r="CX47" s="655"/>
      <c r="CY47" s="656"/>
      <c r="CZ47" s="628">
        <v>0</v>
      </c>
      <c r="DA47" s="653"/>
      <c r="DB47" s="653"/>
      <c r="DC47" s="657"/>
      <c r="DD47" s="632">
        <v>22007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46583808</v>
      </c>
      <c r="CS49" s="682"/>
      <c r="CT49" s="682"/>
      <c r="CU49" s="682"/>
      <c r="CV49" s="682"/>
      <c r="CW49" s="682"/>
      <c r="CX49" s="682"/>
      <c r="CY49" s="711"/>
      <c r="CZ49" s="703">
        <v>100</v>
      </c>
      <c r="DA49" s="712"/>
      <c r="DB49" s="712"/>
      <c r="DC49" s="713"/>
      <c r="DD49" s="714">
        <v>30038207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Bu6wTSJnqjB9fzRO8Y5Ti1A6qumLQajiGg+g+EueH9Frgh3H8Zltl4f/YJzx9ASkXmpdn7R9X88bH6BhysyPw==" saltValue="V7XohUTck/pftMclZurX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47307</v>
      </c>
      <c r="R7" s="753"/>
      <c r="S7" s="753"/>
      <c r="T7" s="753"/>
      <c r="U7" s="753"/>
      <c r="V7" s="753">
        <v>45888</v>
      </c>
      <c r="W7" s="753"/>
      <c r="X7" s="753"/>
      <c r="Y7" s="753"/>
      <c r="Z7" s="753"/>
      <c r="AA7" s="753">
        <v>1419</v>
      </c>
      <c r="AB7" s="753"/>
      <c r="AC7" s="753"/>
      <c r="AD7" s="753"/>
      <c r="AE7" s="754"/>
      <c r="AF7" s="755">
        <v>1136</v>
      </c>
      <c r="AG7" s="756"/>
      <c r="AH7" s="756"/>
      <c r="AI7" s="756"/>
      <c r="AJ7" s="757"/>
      <c r="AK7" s="758">
        <v>2760</v>
      </c>
      <c r="AL7" s="759"/>
      <c r="AM7" s="759"/>
      <c r="AN7" s="759"/>
      <c r="AO7" s="759"/>
      <c r="AP7" s="759">
        <v>20420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13</v>
      </c>
      <c r="CI7" s="744"/>
      <c r="CJ7" s="744"/>
      <c r="CK7" s="744"/>
      <c r="CL7" s="745"/>
      <c r="CM7" s="743">
        <v>296</v>
      </c>
      <c r="CN7" s="744"/>
      <c r="CO7" s="744"/>
      <c r="CP7" s="744"/>
      <c r="CQ7" s="745"/>
      <c r="CR7" s="743">
        <v>90</v>
      </c>
      <c r="CS7" s="744"/>
      <c r="CT7" s="744"/>
      <c r="CU7" s="744"/>
      <c r="CV7" s="745"/>
      <c r="CW7" s="743" t="s">
        <v>550</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904</v>
      </c>
      <c r="R8" s="784"/>
      <c r="S8" s="784"/>
      <c r="T8" s="784"/>
      <c r="U8" s="784"/>
      <c r="V8" s="784">
        <v>778</v>
      </c>
      <c r="W8" s="784"/>
      <c r="X8" s="784"/>
      <c r="Y8" s="784"/>
      <c r="Z8" s="784"/>
      <c r="AA8" s="784">
        <v>125</v>
      </c>
      <c r="AB8" s="784"/>
      <c r="AC8" s="784"/>
      <c r="AD8" s="784"/>
      <c r="AE8" s="785"/>
      <c r="AF8" s="786">
        <v>125</v>
      </c>
      <c r="AG8" s="787"/>
      <c r="AH8" s="787"/>
      <c r="AI8" s="787"/>
      <c r="AJ8" s="788"/>
      <c r="AK8" s="769">
        <v>670</v>
      </c>
      <c r="AL8" s="770"/>
      <c r="AM8" s="770"/>
      <c r="AN8" s="770"/>
      <c r="AO8" s="770"/>
      <c r="AP8" s="770">
        <v>1961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0</v>
      </c>
      <c r="CI8" s="777"/>
      <c r="CJ8" s="777"/>
      <c r="CK8" s="777"/>
      <c r="CL8" s="778"/>
      <c r="CM8" s="776">
        <v>33</v>
      </c>
      <c r="CN8" s="777"/>
      <c r="CO8" s="777"/>
      <c r="CP8" s="777"/>
      <c r="CQ8" s="778"/>
      <c r="CR8" s="776">
        <v>12</v>
      </c>
      <c r="CS8" s="777"/>
      <c r="CT8" s="777"/>
      <c r="CU8" s="777"/>
      <c r="CV8" s="778"/>
      <c r="CW8" s="776" t="s">
        <v>550</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851</v>
      </c>
      <c r="R9" s="784"/>
      <c r="S9" s="784"/>
      <c r="T9" s="784"/>
      <c r="U9" s="784"/>
      <c r="V9" s="784">
        <v>130</v>
      </c>
      <c r="W9" s="784"/>
      <c r="X9" s="784"/>
      <c r="Y9" s="784"/>
      <c r="Z9" s="784"/>
      <c r="AA9" s="784">
        <v>720</v>
      </c>
      <c r="AB9" s="784"/>
      <c r="AC9" s="784"/>
      <c r="AD9" s="784"/>
      <c r="AE9" s="785"/>
      <c r="AF9" s="786">
        <v>532</v>
      </c>
      <c r="AG9" s="787"/>
      <c r="AH9" s="787"/>
      <c r="AI9" s="787"/>
      <c r="AJ9" s="788"/>
      <c r="AK9" s="769" t="s">
        <v>550</v>
      </c>
      <c r="AL9" s="770"/>
      <c r="AM9" s="770"/>
      <c r="AN9" s="770"/>
      <c r="AO9" s="770"/>
      <c r="AP9" s="770" t="s">
        <v>550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49012</v>
      </c>
      <c r="R23" s="793"/>
      <c r="S23" s="793"/>
      <c r="T23" s="793"/>
      <c r="U23" s="793"/>
      <c r="V23" s="793">
        <v>46747</v>
      </c>
      <c r="W23" s="793"/>
      <c r="X23" s="793"/>
      <c r="Y23" s="793"/>
      <c r="Z23" s="793"/>
      <c r="AA23" s="793">
        <v>2265</v>
      </c>
      <c r="AB23" s="793"/>
      <c r="AC23" s="793"/>
      <c r="AD23" s="793"/>
      <c r="AE23" s="794"/>
      <c r="AF23" s="795">
        <v>1793</v>
      </c>
      <c r="AG23" s="793"/>
      <c r="AH23" s="793"/>
      <c r="AI23" s="793"/>
      <c r="AJ23" s="796"/>
      <c r="AK23" s="797"/>
      <c r="AL23" s="798"/>
      <c r="AM23" s="798"/>
      <c r="AN23" s="798"/>
      <c r="AO23" s="798"/>
      <c r="AP23" s="793">
        <v>22381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7306</v>
      </c>
      <c r="R28" s="823"/>
      <c r="S28" s="823"/>
      <c r="T28" s="823"/>
      <c r="U28" s="823"/>
      <c r="V28" s="823">
        <v>7281</v>
      </c>
      <c r="W28" s="823"/>
      <c r="X28" s="823"/>
      <c r="Y28" s="823"/>
      <c r="Z28" s="823"/>
      <c r="AA28" s="823">
        <v>25</v>
      </c>
      <c r="AB28" s="823"/>
      <c r="AC28" s="823"/>
      <c r="AD28" s="823"/>
      <c r="AE28" s="824"/>
      <c r="AF28" s="825">
        <v>25</v>
      </c>
      <c r="AG28" s="823"/>
      <c r="AH28" s="823"/>
      <c r="AI28" s="823"/>
      <c r="AJ28" s="826"/>
      <c r="AK28" s="827">
        <v>768</v>
      </c>
      <c r="AL28" s="828"/>
      <c r="AM28" s="828"/>
      <c r="AN28" s="828"/>
      <c r="AO28" s="828"/>
      <c r="AP28" s="828" t="s">
        <v>550</v>
      </c>
      <c r="AQ28" s="828"/>
      <c r="AR28" s="828"/>
      <c r="AS28" s="828"/>
      <c r="AT28" s="828"/>
      <c r="AU28" s="828" t="s">
        <v>550</v>
      </c>
      <c r="AV28" s="828"/>
      <c r="AW28" s="828"/>
      <c r="AX28" s="828"/>
      <c r="AY28" s="828"/>
      <c r="AZ28" s="829" t="s">
        <v>550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2576</v>
      </c>
      <c r="R29" s="784"/>
      <c r="S29" s="784"/>
      <c r="T29" s="784"/>
      <c r="U29" s="784"/>
      <c r="V29" s="784">
        <v>2526</v>
      </c>
      <c r="W29" s="784"/>
      <c r="X29" s="784"/>
      <c r="Y29" s="784"/>
      <c r="Z29" s="784"/>
      <c r="AA29" s="784">
        <v>50</v>
      </c>
      <c r="AB29" s="784"/>
      <c r="AC29" s="784"/>
      <c r="AD29" s="784"/>
      <c r="AE29" s="785"/>
      <c r="AF29" s="786">
        <v>50</v>
      </c>
      <c r="AG29" s="787"/>
      <c r="AH29" s="787"/>
      <c r="AI29" s="787"/>
      <c r="AJ29" s="788"/>
      <c r="AK29" s="834">
        <v>1310</v>
      </c>
      <c r="AL29" s="830"/>
      <c r="AM29" s="830"/>
      <c r="AN29" s="830"/>
      <c r="AO29" s="830"/>
      <c r="AP29" s="830" t="s">
        <v>550</v>
      </c>
      <c r="AQ29" s="830"/>
      <c r="AR29" s="830"/>
      <c r="AS29" s="830"/>
      <c r="AT29" s="830"/>
      <c r="AU29" s="830" t="s">
        <v>550</v>
      </c>
      <c r="AV29" s="830"/>
      <c r="AW29" s="830"/>
      <c r="AX29" s="830"/>
      <c r="AY29" s="830"/>
      <c r="AZ29" s="831" t="s">
        <v>550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1765</v>
      </c>
      <c r="R30" s="784"/>
      <c r="S30" s="784"/>
      <c r="T30" s="784"/>
      <c r="U30" s="784"/>
      <c r="V30" s="784">
        <v>1732</v>
      </c>
      <c r="W30" s="784"/>
      <c r="X30" s="784"/>
      <c r="Y30" s="784"/>
      <c r="Z30" s="784"/>
      <c r="AA30" s="784">
        <v>33</v>
      </c>
      <c r="AB30" s="784"/>
      <c r="AC30" s="784"/>
      <c r="AD30" s="784"/>
      <c r="AE30" s="785"/>
      <c r="AF30" s="786">
        <v>708</v>
      </c>
      <c r="AG30" s="787"/>
      <c r="AH30" s="787"/>
      <c r="AI30" s="787"/>
      <c r="AJ30" s="788"/>
      <c r="AK30" s="834">
        <v>12</v>
      </c>
      <c r="AL30" s="830"/>
      <c r="AM30" s="830"/>
      <c r="AN30" s="830"/>
      <c r="AO30" s="830"/>
      <c r="AP30" s="830">
        <v>905</v>
      </c>
      <c r="AQ30" s="830"/>
      <c r="AR30" s="830"/>
      <c r="AS30" s="830"/>
      <c r="AT30" s="830"/>
      <c r="AU30" s="830">
        <v>540</v>
      </c>
      <c r="AV30" s="830"/>
      <c r="AW30" s="830"/>
      <c r="AX30" s="830"/>
      <c r="AY30" s="830"/>
      <c r="AZ30" s="831" t="s">
        <v>550</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2536</v>
      </c>
      <c r="R31" s="784"/>
      <c r="S31" s="784"/>
      <c r="T31" s="784"/>
      <c r="U31" s="784"/>
      <c r="V31" s="784">
        <v>2216</v>
      </c>
      <c r="W31" s="784"/>
      <c r="X31" s="784"/>
      <c r="Y31" s="784"/>
      <c r="Z31" s="784"/>
      <c r="AA31" s="784">
        <v>320</v>
      </c>
      <c r="AB31" s="784"/>
      <c r="AC31" s="784"/>
      <c r="AD31" s="784"/>
      <c r="AE31" s="785"/>
      <c r="AF31" s="786">
        <v>980</v>
      </c>
      <c r="AG31" s="787"/>
      <c r="AH31" s="787"/>
      <c r="AI31" s="787"/>
      <c r="AJ31" s="788"/>
      <c r="AK31" s="834">
        <v>1390</v>
      </c>
      <c r="AL31" s="830"/>
      <c r="AM31" s="830"/>
      <c r="AN31" s="830"/>
      <c r="AO31" s="830"/>
      <c r="AP31" s="830">
        <v>9682</v>
      </c>
      <c r="AQ31" s="830"/>
      <c r="AR31" s="830"/>
      <c r="AS31" s="830"/>
      <c r="AT31" s="830"/>
      <c r="AU31" s="830">
        <v>2101</v>
      </c>
      <c r="AV31" s="830"/>
      <c r="AW31" s="830"/>
      <c r="AX31" s="830"/>
      <c r="AY31" s="830"/>
      <c r="AZ31" s="831" t="s">
        <v>550</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9628</v>
      </c>
      <c r="R32" s="784"/>
      <c r="S32" s="784"/>
      <c r="T32" s="784"/>
      <c r="U32" s="784"/>
      <c r="V32" s="784">
        <v>10309</v>
      </c>
      <c r="W32" s="784"/>
      <c r="X32" s="784"/>
      <c r="Y32" s="784"/>
      <c r="Z32" s="784"/>
      <c r="AA32" s="784">
        <v>-681</v>
      </c>
      <c r="AB32" s="784"/>
      <c r="AC32" s="784"/>
      <c r="AD32" s="784"/>
      <c r="AE32" s="785"/>
      <c r="AF32" s="786">
        <v>2248</v>
      </c>
      <c r="AG32" s="787"/>
      <c r="AH32" s="787"/>
      <c r="AI32" s="787"/>
      <c r="AJ32" s="788"/>
      <c r="AK32" s="834">
        <v>1902</v>
      </c>
      <c r="AL32" s="830"/>
      <c r="AM32" s="830"/>
      <c r="AN32" s="830"/>
      <c r="AO32" s="830"/>
      <c r="AP32" s="830">
        <v>2636</v>
      </c>
      <c r="AQ32" s="830"/>
      <c r="AR32" s="830"/>
      <c r="AS32" s="830"/>
      <c r="AT32" s="830"/>
      <c r="AU32" s="830">
        <v>1515</v>
      </c>
      <c r="AV32" s="830"/>
      <c r="AW32" s="830"/>
      <c r="AX32" s="830"/>
      <c r="AY32" s="830"/>
      <c r="AZ32" s="831" t="s">
        <v>550</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173281</v>
      </c>
      <c r="R33" s="784"/>
      <c r="S33" s="784"/>
      <c r="T33" s="784"/>
      <c r="U33" s="784"/>
      <c r="V33" s="784">
        <v>161848</v>
      </c>
      <c r="W33" s="784"/>
      <c r="X33" s="784"/>
      <c r="Y33" s="784"/>
      <c r="Z33" s="784"/>
      <c r="AA33" s="784">
        <v>11436</v>
      </c>
      <c r="AB33" s="784"/>
      <c r="AC33" s="784"/>
      <c r="AD33" s="784"/>
      <c r="AE33" s="785"/>
      <c r="AF33" s="786">
        <v>46613</v>
      </c>
      <c r="AG33" s="787"/>
      <c r="AH33" s="787"/>
      <c r="AI33" s="787"/>
      <c r="AJ33" s="788"/>
      <c r="AK33" s="834" t="s">
        <v>550</v>
      </c>
      <c r="AL33" s="830"/>
      <c r="AM33" s="830"/>
      <c r="AN33" s="830"/>
      <c r="AO33" s="830"/>
      <c r="AP33" s="830">
        <v>538</v>
      </c>
      <c r="AQ33" s="830"/>
      <c r="AR33" s="830"/>
      <c r="AS33" s="830"/>
      <c r="AT33" s="830"/>
      <c r="AU33" s="830" t="s">
        <v>550</v>
      </c>
      <c r="AV33" s="830"/>
      <c r="AW33" s="830"/>
      <c r="AX33" s="830"/>
      <c r="AY33" s="830"/>
      <c r="AZ33" s="831" t="s">
        <v>550</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50624</v>
      </c>
      <c r="AG63" s="844"/>
      <c r="AH63" s="844"/>
      <c r="AI63" s="844"/>
      <c r="AJ63" s="845"/>
      <c r="AK63" s="846"/>
      <c r="AL63" s="841"/>
      <c r="AM63" s="841"/>
      <c r="AN63" s="841"/>
      <c r="AO63" s="841"/>
      <c r="AP63" s="844">
        <v>13761</v>
      </c>
      <c r="AQ63" s="844"/>
      <c r="AR63" s="844"/>
      <c r="AS63" s="844"/>
      <c r="AT63" s="844"/>
      <c r="AU63" s="844">
        <v>4156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315</v>
      </c>
      <c r="R68" s="866"/>
      <c r="S68" s="866"/>
      <c r="T68" s="866"/>
      <c r="U68" s="866"/>
      <c r="V68" s="866">
        <v>288</v>
      </c>
      <c r="W68" s="866"/>
      <c r="X68" s="866"/>
      <c r="Y68" s="866"/>
      <c r="Z68" s="866"/>
      <c r="AA68" s="866">
        <v>26</v>
      </c>
      <c r="AB68" s="866"/>
      <c r="AC68" s="866"/>
      <c r="AD68" s="866"/>
      <c r="AE68" s="866"/>
      <c r="AF68" s="866">
        <v>26</v>
      </c>
      <c r="AG68" s="866"/>
      <c r="AH68" s="866"/>
      <c r="AI68" s="866"/>
      <c r="AJ68" s="866"/>
      <c r="AK68" s="866" t="s">
        <v>550</v>
      </c>
      <c r="AL68" s="866"/>
      <c r="AM68" s="866"/>
      <c r="AN68" s="866"/>
      <c r="AO68" s="866"/>
      <c r="AP68" s="866">
        <v>372</v>
      </c>
      <c r="AQ68" s="866"/>
      <c r="AR68" s="866"/>
      <c r="AS68" s="866"/>
      <c r="AT68" s="866"/>
      <c r="AU68" s="866">
        <v>251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2653</v>
      </c>
      <c r="R69" s="830"/>
      <c r="S69" s="830"/>
      <c r="T69" s="830"/>
      <c r="U69" s="830"/>
      <c r="V69" s="830">
        <v>2392</v>
      </c>
      <c r="W69" s="830"/>
      <c r="X69" s="830"/>
      <c r="Y69" s="830"/>
      <c r="Z69" s="830"/>
      <c r="AA69" s="830">
        <v>261</v>
      </c>
      <c r="AB69" s="830"/>
      <c r="AC69" s="830"/>
      <c r="AD69" s="830"/>
      <c r="AE69" s="830"/>
      <c r="AF69" s="830">
        <v>261</v>
      </c>
      <c r="AG69" s="830"/>
      <c r="AH69" s="830"/>
      <c r="AI69" s="830"/>
      <c r="AJ69" s="830"/>
      <c r="AK69" s="830" t="s">
        <v>550</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1047955</v>
      </c>
      <c r="R70" s="830"/>
      <c r="S70" s="830"/>
      <c r="T70" s="830"/>
      <c r="U70" s="830"/>
      <c r="V70" s="830">
        <v>1016638</v>
      </c>
      <c r="W70" s="830"/>
      <c r="X70" s="830"/>
      <c r="Y70" s="830"/>
      <c r="Z70" s="830"/>
      <c r="AA70" s="830">
        <v>31318</v>
      </c>
      <c r="AB70" s="830"/>
      <c r="AC70" s="830"/>
      <c r="AD70" s="830"/>
      <c r="AE70" s="830"/>
      <c r="AF70" s="830">
        <v>31318</v>
      </c>
      <c r="AG70" s="830"/>
      <c r="AH70" s="830"/>
      <c r="AI70" s="830"/>
      <c r="AJ70" s="830"/>
      <c r="AK70" s="830">
        <v>1</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10312</v>
      </c>
      <c r="R71" s="830"/>
      <c r="S71" s="830"/>
      <c r="T71" s="830"/>
      <c r="U71" s="830"/>
      <c r="V71" s="830">
        <v>10083</v>
      </c>
      <c r="W71" s="830"/>
      <c r="X71" s="830"/>
      <c r="Y71" s="830"/>
      <c r="Z71" s="830"/>
      <c r="AA71" s="830">
        <v>229</v>
      </c>
      <c r="AB71" s="830"/>
      <c r="AC71" s="830"/>
      <c r="AD71" s="830"/>
      <c r="AE71" s="830"/>
      <c r="AF71" s="830">
        <v>229</v>
      </c>
      <c r="AG71" s="830"/>
      <c r="AH71" s="830"/>
      <c r="AI71" s="830"/>
      <c r="AJ71" s="830"/>
      <c r="AK71" s="830">
        <v>198</v>
      </c>
      <c r="AL71" s="830"/>
      <c r="AM71" s="830"/>
      <c r="AN71" s="830"/>
      <c r="AO71" s="830"/>
      <c r="AP71" s="830" t="s">
        <v>550</v>
      </c>
      <c r="AQ71" s="830"/>
      <c r="AR71" s="830"/>
      <c r="AS71" s="830"/>
      <c r="AT71" s="830"/>
      <c r="AU71" s="830" t="s">
        <v>550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56622</v>
      </c>
      <c r="R72" s="830"/>
      <c r="S72" s="830"/>
      <c r="T72" s="830"/>
      <c r="U72" s="830"/>
      <c r="V72" s="830">
        <v>56259</v>
      </c>
      <c r="W72" s="830"/>
      <c r="X72" s="830"/>
      <c r="Y72" s="830"/>
      <c r="Z72" s="830"/>
      <c r="AA72" s="830">
        <v>363</v>
      </c>
      <c r="AB72" s="830"/>
      <c r="AC72" s="830"/>
      <c r="AD72" s="830"/>
      <c r="AE72" s="830"/>
      <c r="AF72" s="830">
        <v>363</v>
      </c>
      <c r="AG72" s="830"/>
      <c r="AH72" s="830"/>
      <c r="AI72" s="830"/>
      <c r="AJ72" s="830"/>
      <c r="AK72" s="830">
        <v>9356</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32197</v>
      </c>
      <c r="AG88" s="844"/>
      <c r="AH88" s="844"/>
      <c r="AI88" s="844"/>
      <c r="AJ88" s="844"/>
      <c r="AK88" s="841"/>
      <c r="AL88" s="841"/>
      <c r="AM88" s="841"/>
      <c r="AN88" s="841"/>
      <c r="AO88" s="841"/>
      <c r="AP88" s="844">
        <v>372</v>
      </c>
      <c r="AQ88" s="844"/>
      <c r="AR88" s="844"/>
      <c r="AS88" s="844"/>
      <c r="AT88" s="844"/>
      <c r="AU88" s="844">
        <v>251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102</v>
      </c>
      <c r="CS102" s="852"/>
      <c r="CT102" s="852"/>
      <c r="CU102" s="852"/>
      <c r="CV102" s="891"/>
      <c r="CW102" s="890" t="s">
        <v>563</v>
      </c>
      <c r="CX102" s="852"/>
      <c r="CY102" s="852"/>
      <c r="CZ102" s="852"/>
      <c r="DA102" s="891"/>
      <c r="DB102" s="890" t="s">
        <v>563</v>
      </c>
      <c r="DC102" s="852"/>
      <c r="DD102" s="852"/>
      <c r="DE102" s="852"/>
      <c r="DF102" s="891"/>
      <c r="DG102" s="890" t="s">
        <v>563</v>
      </c>
      <c r="DH102" s="852"/>
      <c r="DI102" s="852"/>
      <c r="DJ102" s="852"/>
      <c r="DK102" s="891"/>
      <c r="DL102" s="890" t="s">
        <v>563</v>
      </c>
      <c r="DM102" s="852"/>
      <c r="DN102" s="852"/>
      <c r="DO102" s="852"/>
      <c r="DP102" s="891"/>
      <c r="DQ102" s="890" t="s">
        <v>563</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2871761</v>
      </c>
      <c r="AB110" s="900"/>
      <c r="AC110" s="900"/>
      <c r="AD110" s="900"/>
      <c r="AE110" s="901"/>
      <c r="AF110" s="902">
        <v>2838239</v>
      </c>
      <c r="AG110" s="900"/>
      <c r="AH110" s="900"/>
      <c r="AI110" s="900"/>
      <c r="AJ110" s="901"/>
      <c r="AK110" s="902">
        <v>2710493</v>
      </c>
      <c r="AL110" s="900"/>
      <c r="AM110" s="900"/>
      <c r="AN110" s="900"/>
      <c r="AO110" s="901"/>
      <c r="AP110" s="903">
        <v>16</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23848475</v>
      </c>
      <c r="BR110" s="931"/>
      <c r="BS110" s="931"/>
      <c r="BT110" s="931"/>
      <c r="BU110" s="931"/>
      <c r="BV110" s="931">
        <v>22434528</v>
      </c>
      <c r="BW110" s="931"/>
      <c r="BX110" s="931"/>
      <c r="BY110" s="931"/>
      <c r="BZ110" s="931"/>
      <c r="CA110" s="931">
        <v>22380362</v>
      </c>
      <c r="CB110" s="931"/>
      <c r="CC110" s="931"/>
      <c r="CD110" s="931"/>
      <c r="CE110" s="931"/>
      <c r="CF110" s="944">
        <v>131.69999999999999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155951</v>
      </c>
      <c r="BR111" s="926"/>
      <c r="BS111" s="926"/>
      <c r="BT111" s="926"/>
      <c r="BU111" s="926"/>
      <c r="BV111" s="926">
        <v>139671</v>
      </c>
      <c r="BW111" s="926"/>
      <c r="BX111" s="926"/>
      <c r="BY111" s="926"/>
      <c r="BZ111" s="926"/>
      <c r="CA111" s="926">
        <v>123167</v>
      </c>
      <c r="CB111" s="926"/>
      <c r="CC111" s="926"/>
      <c r="CD111" s="926"/>
      <c r="CE111" s="926"/>
      <c r="CF111" s="920">
        <v>0.7</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1682661</v>
      </c>
      <c r="BR112" s="926"/>
      <c r="BS112" s="926"/>
      <c r="BT112" s="926"/>
      <c r="BU112" s="926"/>
      <c r="BV112" s="926">
        <v>2173450</v>
      </c>
      <c r="BW112" s="926"/>
      <c r="BX112" s="926"/>
      <c r="BY112" s="926"/>
      <c r="BZ112" s="926"/>
      <c r="CA112" s="926">
        <v>4155756</v>
      </c>
      <c r="CB112" s="926"/>
      <c r="CC112" s="926"/>
      <c r="CD112" s="926"/>
      <c r="CE112" s="926"/>
      <c r="CF112" s="920">
        <v>24.5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2972</v>
      </c>
      <c r="AB113" s="938"/>
      <c r="AC113" s="938"/>
      <c r="AD113" s="938"/>
      <c r="AE113" s="939"/>
      <c r="AF113" s="940">
        <v>57999</v>
      </c>
      <c r="AG113" s="938"/>
      <c r="AH113" s="938"/>
      <c r="AI113" s="938"/>
      <c r="AJ113" s="939"/>
      <c r="AK113" s="940">
        <v>471160</v>
      </c>
      <c r="AL113" s="938"/>
      <c r="AM113" s="938"/>
      <c r="AN113" s="938"/>
      <c r="AO113" s="939"/>
      <c r="AP113" s="941">
        <v>2.8</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351892</v>
      </c>
      <c r="BR113" s="926"/>
      <c r="BS113" s="926"/>
      <c r="BT113" s="926"/>
      <c r="BU113" s="926"/>
      <c r="BV113" s="926">
        <v>324033</v>
      </c>
      <c r="BW113" s="926"/>
      <c r="BX113" s="926"/>
      <c r="BY113" s="926"/>
      <c r="BZ113" s="926"/>
      <c r="CA113" s="926">
        <v>251094</v>
      </c>
      <c r="CB113" s="926"/>
      <c r="CC113" s="926"/>
      <c r="CD113" s="926"/>
      <c r="CE113" s="926"/>
      <c r="CF113" s="920">
        <v>1.5</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155951</v>
      </c>
      <c r="DH113" s="959"/>
      <c r="DI113" s="959"/>
      <c r="DJ113" s="959"/>
      <c r="DK113" s="960"/>
      <c r="DL113" s="961">
        <v>139671</v>
      </c>
      <c r="DM113" s="959"/>
      <c r="DN113" s="959"/>
      <c r="DO113" s="959"/>
      <c r="DP113" s="960"/>
      <c r="DQ113" s="961">
        <v>123167</v>
      </c>
      <c r="DR113" s="959"/>
      <c r="DS113" s="959"/>
      <c r="DT113" s="959"/>
      <c r="DU113" s="960"/>
      <c r="DV113" s="962">
        <v>0.7</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51549</v>
      </c>
      <c r="AB114" s="959"/>
      <c r="AC114" s="959"/>
      <c r="AD114" s="959"/>
      <c r="AE114" s="960"/>
      <c r="AF114" s="961">
        <v>51405</v>
      </c>
      <c r="AG114" s="959"/>
      <c r="AH114" s="959"/>
      <c r="AI114" s="959"/>
      <c r="AJ114" s="960"/>
      <c r="AK114" s="961">
        <v>51131</v>
      </c>
      <c r="AL114" s="959"/>
      <c r="AM114" s="959"/>
      <c r="AN114" s="959"/>
      <c r="AO114" s="960"/>
      <c r="AP114" s="962">
        <v>0.3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3537712</v>
      </c>
      <c r="BR114" s="926"/>
      <c r="BS114" s="926"/>
      <c r="BT114" s="926"/>
      <c r="BU114" s="926"/>
      <c r="BV114" s="926">
        <v>3706495</v>
      </c>
      <c r="BW114" s="926"/>
      <c r="BX114" s="926"/>
      <c r="BY114" s="926"/>
      <c r="BZ114" s="926"/>
      <c r="CA114" s="926">
        <v>3973474</v>
      </c>
      <c r="CB114" s="926"/>
      <c r="CC114" s="926"/>
      <c r="CD114" s="926"/>
      <c r="CE114" s="926"/>
      <c r="CF114" s="920">
        <v>23.4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2926282</v>
      </c>
      <c r="AB117" s="979"/>
      <c r="AC117" s="979"/>
      <c r="AD117" s="979"/>
      <c r="AE117" s="980"/>
      <c r="AF117" s="981">
        <v>2947643</v>
      </c>
      <c r="AG117" s="979"/>
      <c r="AH117" s="979"/>
      <c r="AI117" s="979"/>
      <c r="AJ117" s="980"/>
      <c r="AK117" s="981">
        <v>3232784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29576691</v>
      </c>
      <c r="BR119" s="1000"/>
      <c r="BS119" s="1000"/>
      <c r="BT119" s="1000"/>
      <c r="BU119" s="1000"/>
      <c r="BV119" s="1000">
        <v>28778177</v>
      </c>
      <c r="BW119" s="1000"/>
      <c r="BX119" s="1000"/>
      <c r="BY119" s="1000"/>
      <c r="BZ119" s="1000"/>
      <c r="CA119" s="1000">
        <v>30883853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23038599</v>
      </c>
      <c r="BR120" s="931"/>
      <c r="BS120" s="931"/>
      <c r="BT120" s="931"/>
      <c r="BU120" s="931"/>
      <c r="BV120" s="931">
        <v>27350797</v>
      </c>
      <c r="BW120" s="931"/>
      <c r="BX120" s="931"/>
      <c r="BY120" s="931"/>
      <c r="BZ120" s="931"/>
      <c r="CA120" s="931">
        <v>33081591</v>
      </c>
      <c r="CB120" s="931"/>
      <c r="CC120" s="931"/>
      <c r="CD120" s="931"/>
      <c r="CE120" s="931"/>
      <c r="CF120" s="944">
        <v>194.7</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1667053</v>
      </c>
      <c r="DH120" s="931"/>
      <c r="DI120" s="931"/>
      <c r="DJ120" s="931"/>
      <c r="DK120" s="931"/>
      <c r="DL120" s="931" t="s">
        <v>122</v>
      </c>
      <c r="DM120" s="931"/>
      <c r="DN120" s="931"/>
      <c r="DO120" s="931"/>
      <c r="DP120" s="931"/>
      <c r="DQ120" s="931">
        <v>2101038</v>
      </c>
      <c r="DR120" s="931"/>
      <c r="DS120" s="931"/>
      <c r="DT120" s="931"/>
      <c r="DU120" s="931"/>
      <c r="DV120" s="932">
        <v>12.4</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3634182</v>
      </c>
      <c r="BR121" s="926"/>
      <c r="BS121" s="926"/>
      <c r="BT121" s="926"/>
      <c r="BU121" s="926"/>
      <c r="BV121" s="926">
        <v>3189148</v>
      </c>
      <c r="BW121" s="926"/>
      <c r="BX121" s="926"/>
      <c r="BY121" s="926"/>
      <c r="BZ121" s="926"/>
      <c r="CA121" s="926">
        <v>3057152</v>
      </c>
      <c r="CB121" s="926"/>
      <c r="CC121" s="926"/>
      <c r="CD121" s="926"/>
      <c r="CE121" s="926"/>
      <c r="CF121" s="920">
        <v>18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11161</v>
      </c>
      <c r="DH121" s="926"/>
      <c r="DI121" s="926"/>
      <c r="DJ121" s="926"/>
      <c r="DK121" s="926"/>
      <c r="DL121" s="926">
        <v>1913976</v>
      </c>
      <c r="DM121" s="926"/>
      <c r="DN121" s="926"/>
      <c r="DO121" s="926"/>
      <c r="DP121" s="926"/>
      <c r="DQ121" s="926">
        <v>1515064</v>
      </c>
      <c r="DR121" s="926"/>
      <c r="DS121" s="926"/>
      <c r="DT121" s="926"/>
      <c r="DU121" s="926"/>
      <c r="DV121" s="927">
        <v>8.9</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22640914</v>
      </c>
      <c r="BR122" s="1000"/>
      <c r="BS122" s="1000"/>
      <c r="BT122" s="1000"/>
      <c r="BU122" s="1000"/>
      <c r="BV122" s="1000">
        <v>21844797</v>
      </c>
      <c r="BW122" s="1000"/>
      <c r="BX122" s="1000"/>
      <c r="BY122" s="1000"/>
      <c r="BZ122" s="1000"/>
      <c r="CA122" s="1000">
        <v>21276693</v>
      </c>
      <c r="CB122" s="1000"/>
      <c r="CC122" s="1000"/>
      <c r="CD122" s="1000"/>
      <c r="CE122" s="1000"/>
      <c r="CF122" s="1017">
        <v>125.2</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4447</v>
      </c>
      <c r="DH122" s="926"/>
      <c r="DI122" s="926"/>
      <c r="DJ122" s="926"/>
      <c r="DK122" s="926"/>
      <c r="DL122" s="926">
        <v>259474</v>
      </c>
      <c r="DM122" s="926"/>
      <c r="DN122" s="926"/>
      <c r="DO122" s="926"/>
      <c r="DP122" s="926"/>
      <c r="DQ122" s="926">
        <v>539654</v>
      </c>
      <c r="DR122" s="926"/>
      <c r="DS122" s="926"/>
      <c r="DT122" s="926"/>
      <c r="DU122" s="926"/>
      <c r="DV122" s="927">
        <v>3.2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49313695</v>
      </c>
      <c r="BR123" s="1064"/>
      <c r="BS123" s="1064"/>
      <c r="BT123" s="1064"/>
      <c r="BU123" s="1064"/>
      <c r="BV123" s="1064">
        <v>52384742</v>
      </c>
      <c r="BW123" s="1064"/>
      <c r="BX123" s="1064"/>
      <c r="BY123" s="1064"/>
      <c r="BZ123" s="1064"/>
      <c r="CA123" s="1064">
        <v>57415436</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691445</v>
      </c>
      <c r="AB128" s="1046"/>
      <c r="AC128" s="1046"/>
      <c r="AD128" s="1046"/>
      <c r="AE128" s="1047"/>
      <c r="AF128" s="1048">
        <v>665132</v>
      </c>
      <c r="AG128" s="1046"/>
      <c r="AH128" s="1046"/>
      <c r="AI128" s="1046"/>
      <c r="AJ128" s="1047"/>
      <c r="AK128" s="1048">
        <v>441844</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12.55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18145781</v>
      </c>
      <c r="AB129" s="959"/>
      <c r="AC129" s="959"/>
      <c r="AD129" s="959"/>
      <c r="AE129" s="960"/>
      <c r="AF129" s="961">
        <v>18493270</v>
      </c>
      <c r="AG129" s="959"/>
      <c r="AH129" s="959"/>
      <c r="AI129" s="959"/>
      <c r="AJ129" s="960"/>
      <c r="AK129" s="961">
        <v>18947774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17.55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2054186</v>
      </c>
      <c r="AB130" s="959"/>
      <c r="AC130" s="959"/>
      <c r="AD130" s="959"/>
      <c r="AE130" s="960"/>
      <c r="AF130" s="961">
        <v>2035682</v>
      </c>
      <c r="AG130" s="959"/>
      <c r="AH130" s="959"/>
      <c r="AI130" s="959"/>
      <c r="AJ130" s="960"/>
      <c r="AK130" s="961">
        <v>1955613</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16091595</v>
      </c>
      <c r="AB131" s="986"/>
      <c r="AC131" s="986"/>
      <c r="AD131" s="986"/>
      <c r="AE131" s="987"/>
      <c r="AF131" s="985">
        <v>16457588</v>
      </c>
      <c r="AG131" s="986"/>
      <c r="AH131" s="986"/>
      <c r="AI131" s="986"/>
      <c r="AJ131" s="987"/>
      <c r="AK131" s="985">
        <v>16992161</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1.1226419759999999</v>
      </c>
      <c r="AB132" s="1097"/>
      <c r="AC132" s="1097"/>
      <c r="AD132" s="1097"/>
      <c r="AE132" s="1098"/>
      <c r="AF132" s="1099">
        <v>1.4997884260000001</v>
      </c>
      <c r="AG132" s="1097"/>
      <c r="AH132" s="1097"/>
      <c r="AI132" s="1097"/>
      <c r="AJ132" s="1098"/>
      <c r="AK132" s="1099">
        <v>4.9159550689999998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0.1</v>
      </c>
      <c r="AB133" s="1080"/>
      <c r="AC133" s="1080"/>
      <c r="AD133" s="1080"/>
      <c r="AE133" s="1081"/>
      <c r="AF133" s="1079">
        <v>0.9</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75bESypPYaWatjG2Qzh7NAhbq7BtY6CEjqx4XctCN3oRBaLpdpUnaRzxd1hX4oyMDMkQ8PA5FmBY/fNj3z+hA==" saltValue="nF2NLTOY6iDMtzNypZx1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DFDgRdEdQhHxzjblny1SsILPLUClJYOPyP2gOtJZbuheqJ41PCMSfx19w5Q3zgLCmGJA3Y6whasskUfkLhNNg==" saltValue="HKGtb2ww5YjtOP1nsa0Nl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08+3pvGS66cZr8uDRPhAPGUz9DHm3m+Jn1XpMWg7WtDqR+UaM21rZ4dNnXIYns6WkMyxIB3oB6L73ZPEoHuA==" saltValue="JxSYIBFp2QeM3ykpS2pb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7130714</v>
      </c>
      <c r="AP9" s="269">
        <v>91968</v>
      </c>
      <c r="AQ9" s="270">
        <v>80646</v>
      </c>
      <c r="AR9" s="271">
        <v>14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11015</v>
      </c>
      <c r="AP10" s="272">
        <v>142</v>
      </c>
      <c r="AQ10" s="273">
        <v>6637</v>
      </c>
      <c r="AR10" s="274">
        <v>-97.9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792</v>
      </c>
      <c r="AP11" s="272">
        <v>10</v>
      </c>
      <c r="AQ11" s="273">
        <v>1119</v>
      </c>
      <c r="AR11" s="274">
        <v>-99.1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t="s">
        <v>489</v>
      </c>
      <c r="AP13" s="272" t="s">
        <v>489</v>
      </c>
      <c r="AQ13" s="273">
        <v>2502</v>
      </c>
      <c r="AR13" s="274" t="s">
        <v>489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114205</v>
      </c>
      <c r="AP14" s="272">
        <v>1473</v>
      </c>
      <c r="AQ14" s="273">
        <v>1863</v>
      </c>
      <c r="AR14" s="274">
        <v>-20.9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-96987</v>
      </c>
      <c r="AP15" s="272">
        <v>-1251</v>
      </c>
      <c r="AQ15" s="273">
        <v>-4800</v>
      </c>
      <c r="AR15" s="274">
        <v>-73.900000000000006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7159739</v>
      </c>
      <c r="AP16" s="272">
        <v>92342</v>
      </c>
      <c r="AQ16" s="273">
        <v>87975</v>
      </c>
      <c r="AR16" s="274">
        <v>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9.08</v>
      </c>
      <c r="AP21" s="286">
        <v>7.71</v>
      </c>
      <c r="AQ21" s="287">
        <v>1.37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100.3</v>
      </c>
      <c r="AP22" s="291">
        <v>98.3</v>
      </c>
      <c r="AQ22" s="292">
        <v>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2710493</v>
      </c>
      <c r="AP32" s="300">
        <v>34958</v>
      </c>
      <c r="AQ32" s="301">
        <v>41451</v>
      </c>
      <c r="AR32" s="302">
        <v>-15.7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35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471160</v>
      </c>
      <c r="AP35" s="300">
        <v>6077</v>
      </c>
      <c r="AQ35" s="301">
        <v>11775</v>
      </c>
      <c r="AR35" s="302">
        <v>-48.4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51131</v>
      </c>
      <c r="AP36" s="300">
        <v>659</v>
      </c>
      <c r="AQ36" s="301">
        <v>2188</v>
      </c>
      <c r="AR36" s="302">
        <v>-69.900000000000006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531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1</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-441844</v>
      </c>
      <c r="AP39" s="300">
        <v>-5699</v>
      </c>
      <c r="AQ39" s="301">
        <v>-5414</v>
      </c>
      <c r="AR39" s="302">
        <v>5.3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-1955613</v>
      </c>
      <c r="AP40" s="300">
        <v>-25222</v>
      </c>
      <c r="AQ40" s="301">
        <v>-35360</v>
      </c>
      <c r="AR40" s="302">
        <v>-28.7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835327</v>
      </c>
      <c r="AP41" s="300">
        <v>10774</v>
      </c>
      <c r="AQ41" s="301">
        <v>15207</v>
      </c>
      <c r="AR41" s="302">
        <v>-29.2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3709063</v>
      </c>
      <c r="AN51" s="322">
        <v>46584</v>
      </c>
      <c r="AO51" s="323">
        <v>-18.899999999999999</v>
      </c>
      <c r="AP51" s="324">
        <v>63812</v>
      </c>
      <c r="AQ51" s="325">
        <v>2.2999999999999998</v>
      </c>
      <c r="AR51" s="326">
        <v>-21.2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2290528</v>
      </c>
      <c r="AN52" s="330">
        <v>28768</v>
      </c>
      <c r="AO52" s="331">
        <v>-25.3</v>
      </c>
      <c r="AP52" s="332">
        <v>33848</v>
      </c>
      <c r="AQ52" s="333">
        <v>-4.2</v>
      </c>
      <c r="AR52" s="334">
        <v>-21.1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4911663</v>
      </c>
      <c r="AN53" s="322">
        <v>61968</v>
      </c>
      <c r="AO53" s="323">
        <v>33</v>
      </c>
      <c r="AP53" s="324">
        <v>54225</v>
      </c>
      <c r="AQ53" s="325">
        <v>-15</v>
      </c>
      <c r="AR53" s="326">
        <v>48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3157381</v>
      </c>
      <c r="AN54" s="330">
        <v>39835</v>
      </c>
      <c r="AO54" s="331">
        <v>38.5</v>
      </c>
      <c r="AP54" s="332">
        <v>27337</v>
      </c>
      <c r="AQ54" s="333">
        <v>-19.2</v>
      </c>
      <c r="AR54" s="334">
        <v>57.7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4533520</v>
      </c>
      <c r="AN55" s="322">
        <v>57630</v>
      </c>
      <c r="AO55" s="323">
        <v>-7</v>
      </c>
      <c r="AP55" s="324">
        <v>54016</v>
      </c>
      <c r="AQ55" s="325">
        <v>-0.4</v>
      </c>
      <c r="AR55" s="326">
        <v>-6.6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2951051</v>
      </c>
      <c r="AN56" s="330">
        <v>37514</v>
      </c>
      <c r="AO56" s="331">
        <v>-5.8</v>
      </c>
      <c r="AP56" s="332">
        <v>28078</v>
      </c>
      <c r="AQ56" s="333">
        <v>2.7</v>
      </c>
      <c r="AR56" s="334">
        <v>-8.5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4221456</v>
      </c>
      <c r="AN57" s="322">
        <v>54024</v>
      </c>
      <c r="AO57" s="323">
        <v>-6.3</v>
      </c>
      <c r="AP57" s="324">
        <v>52786</v>
      </c>
      <c r="AQ57" s="325">
        <v>-2.2999999999999998</v>
      </c>
      <c r="AR57" s="326">
        <v>-4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2373148</v>
      </c>
      <c r="AN58" s="330">
        <v>30370</v>
      </c>
      <c r="AO58" s="331">
        <v>-19</v>
      </c>
      <c r="AP58" s="332">
        <v>28742</v>
      </c>
      <c r="AQ58" s="333">
        <v>2.4</v>
      </c>
      <c r="AR58" s="334">
        <v>-21.4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6743734</v>
      </c>
      <c r="AN59" s="322">
        <v>86977</v>
      </c>
      <c r="AO59" s="323">
        <v>61</v>
      </c>
      <c r="AP59" s="324">
        <v>58465</v>
      </c>
      <c r="AQ59" s="325">
        <v>10.8</v>
      </c>
      <c r="AR59" s="326">
        <v>50.2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2789115</v>
      </c>
      <c r="AN60" s="330">
        <v>35972</v>
      </c>
      <c r="AO60" s="331">
        <v>18.399999999999999</v>
      </c>
      <c r="AP60" s="332">
        <v>34452</v>
      </c>
      <c r="AQ60" s="333">
        <v>19.899999999999999</v>
      </c>
      <c r="AR60" s="334">
        <v>-1.5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4823887</v>
      </c>
      <c r="AN61" s="337">
        <v>61437</v>
      </c>
      <c r="AO61" s="338">
        <v>12.4</v>
      </c>
      <c r="AP61" s="339">
        <v>56661</v>
      </c>
      <c r="AQ61" s="340">
        <v>-0.9</v>
      </c>
      <c r="AR61" s="326">
        <v>13.3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2712245</v>
      </c>
      <c r="AN62" s="330">
        <v>34492</v>
      </c>
      <c r="AO62" s="331">
        <v>1.4</v>
      </c>
      <c r="AP62" s="332">
        <v>30491</v>
      </c>
      <c r="AQ62" s="333">
        <v>0.3</v>
      </c>
      <c r="AR62" s="334">
        <v>1.1000000000000001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6ogN7dAXuDdidbHJ4Q2FERL271b1y4iVwc9372EA2gS6L0RPVrnAWSw0vdR40vwDG24PBv0xLwhBo/gQh/hgA==" saltValue="7lJovSoRNbG0Vzs/xMRU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tq5fJw9U/qJNdGT5wo6lKY8srSmEz8BlVxiyA0bFrUtarkZ6Yz9AYGTDEacelltjrFMd2KRCGhzrbHz4zzxD6g==" saltValue="5HVNitg3Ra7jMho+36ic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wsQ79iwC8Gfwalmdjzfakqmvo6qWaPANj0wANFuUhZ956eYBS2TuO8x4j9VXMhdZLO4/JS9Yiy7vVc3h7EJhzA==" saltValue="jjKXp2U+fa5NdkvuUyGU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25.68</v>
      </c>
      <c r="G47" s="12">
        <v>29.16</v>
      </c>
      <c r="H47" s="12">
        <v>38.130000000000003</v>
      </c>
      <c r="I47" s="12">
        <v>33</v>
      </c>
      <c r="J47" s="13">
        <v>29.61</v>
      </c>
    </row>
    <row r="48" spans="2:10" ht="57.75" customHeight="1" x14ac:dyDescent="0.2">
      <c r="B48" s="14"/>
      <c r="C48" s="1141" t="s">
        <v>4</v>
      </c>
      <c r="D48" s="1141"/>
      <c r="E48" s="1142"/>
      <c r="F48" s="15">
        <v>13.68</v>
      </c>
      <c r="G48" s="16">
        <v>16.96</v>
      </c>
      <c r="H48" s="16">
        <v>8.51</v>
      </c>
      <c r="I48" s="16">
        <v>10.65</v>
      </c>
      <c r="J48" s="17">
        <v>8.8000000000000007</v>
      </c>
    </row>
    <row r="49" spans="2:10" ht="57.75" customHeight="1" thickBot="1" x14ac:dyDescent="0.25">
      <c r="B49" s="18"/>
      <c r="C49" s="1143" t="s">
        <v>5</v>
      </c>
      <c r="D49" s="1143"/>
      <c r="E49" s="1144"/>
      <c r="F49" s="19">
        <v>2.09</v>
      </c>
      <c r="G49" s="20">
        <v>6.2</v>
      </c>
      <c r="H49" s="20" t="s">
        <v>532</v>
      </c>
      <c r="I49" s="20" t="s">
        <v>533</v>
      </c>
      <c r="J49" s="21" t="s">
        <v>534</v>
      </c>
    </row>
    <row r="50" spans="2:10" ht="13" x14ac:dyDescent="0.2"/>
  </sheetData>
  <sheetProtection algorithmName="SHA-512" hashValue="sBzKd0xq30eX59IEeJan7AcPjF3sQc4//OStR22q4NAWGHVY4nLTvPZ+Ej3nWxOYARVX8sVg3ZDtNFvg0gAFEA==" saltValue="FFjd/cy8DA3ojYXqS4U+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2026-03-12T06:22:56Z</cp:lastPrinted>
  <dcterms:created xsi:type="dcterms:W3CDTF">2026-02-23T07:08:13Z</dcterms:created>
  <dcterms:modified xsi:type="dcterms:W3CDTF">2026-03-12T06:54:14Z</dcterms:modified>
  <cp:category/>
</cp:coreProperties>
</file>