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9255" windowHeight="12480" activeTab="0"/>
  </bookViews>
  <sheets>
    <sheet name="年齢別人口表" sheetId="1" r:id="rId1"/>
  </sheets>
  <definedNames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<sst xmlns="http://schemas.openxmlformats.org/spreadsheetml/2006/main" count="172" uniqueCount="149">
  <si>
    <t>男</t>
  </si>
  <si>
    <t>女</t>
  </si>
  <si>
    <t>計</t>
  </si>
  <si>
    <t>年齢別人口表（日本人）</t>
  </si>
  <si>
    <t>年齢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</si>
  <si>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</si>
  <si>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</si>
  <si>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</si>
  <si>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</si>
  <si>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</si>
  <si>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</si>
  <si>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</si>
  <si>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</si>
  <si>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</si>
  <si>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</si>
  <si>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</si>
  <si>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</si>
  <si>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</si>
  <si>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</si>
  <si>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</si>
  <si>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</si>
  <si>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</si>
  <si>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</si>
  <si>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</si>
  <si>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</si>
  <si>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</si>
  <si>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0歳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</si>
  <si>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</si>
  <si>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</si>
  <si>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</si>
  <si>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</si>
  <si>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</si>
  <si>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</si>
  <si>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</si>
  <si>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</si>
  <si>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</si>
  <si>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</si>
  <si>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</si>
  <si>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</si>
  <si>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</si>
  <si>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</si>
  <si>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</si>
  <si>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</si>
  <si>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</si>
  <si>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</si>
  <si>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50歳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</si>
  <si>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</si>
  <si>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</si>
  <si>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</si>
  <si>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</si>
  <si>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</si>
  <si>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</si>
  <si>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</si>
  <si>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</si>
  <si>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</si>
  <si>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</si>
  <si>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</si>
  <si>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</si>
  <si>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</si>
  <si>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</si>
  <si>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</si>
  <si>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</si>
  <si>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</si>
  <si>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</si>
  <si>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</si>
  <si>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</si>
  <si>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</si>
  <si>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</si>
  <si>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</si>
  <si>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</si>
  <si>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</si>
  <si>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</si>
  <si>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</si>
  <si>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</si>
  <si>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</si>
  <si>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</si>
  <si>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</si>
  <si>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</si>
  <si>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</si>
  <si>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</si>
  <si>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</si>
  <si>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</si>
  <si>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</si>
  <si>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</si>
  <si>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</si>
  <si>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</si>
  <si>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</si>
  <si>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</si>
  <si>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</si>
  <si>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</si>
  <si>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</si>
  <si>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</si>
  <si>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</si>
  <si>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</si>
  <si>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</si>
  <si>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</si>
  <si>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</si>
  <si>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</si>
  <si>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</si>
  <si>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</si>
  <si>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</si>
  <si>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</si>
  <si>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</si>
  <si>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</si>
  <si>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</si>
  <si>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</si>
  <si>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</si>
  <si>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</si>
  <si>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</si>
  <si>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</si>
  <si>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</si>
  <si>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</si>
  <si>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</si>
  <si>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</si>
  <si>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</si>
  <si>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</si>
  <si>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</si>
  <si>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</si>
  <si>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</si>
  <si>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</si>
  <si>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65-69</t>
  </si>
  <si>
    <t>70-74</t>
  </si>
  <si>
    <t>75-79</t>
  </si>
  <si>
    <t>80-84</t>
  </si>
  <si>
    <t>0-19</t>
  </si>
  <si>
    <t>20-39</t>
  </si>
  <si>
    <t>40-59</t>
  </si>
  <si>
    <t>60-79</t>
  </si>
  <si>
    <t>80-99</t>
  </si>
  <si>
    <t>100-</t>
  </si>
  <si>
    <t>85-89</t>
  </si>
  <si>
    <t>90-94</t>
  </si>
  <si>
    <t>95-99</t>
  </si>
  <si>
    <t>100-104</t>
  </si>
  <si>
    <t>0-4</t>
  </si>
  <si>
    <t>5-9</t>
  </si>
  <si>
    <t>55-59</t>
  </si>
  <si>
    <t>60以上</t>
  </si>
  <si>
    <t>65以上</t>
  </si>
  <si>
    <t>70以上</t>
  </si>
  <si>
    <t>75以上</t>
  </si>
  <si>
    <t>80以上</t>
  </si>
  <si>
    <t>105歳</t>
  </si>
  <si>
    <t>105-109</t>
  </si>
  <si>
    <t>106歳</t>
  </si>
  <si>
    <t>107歳</t>
  </si>
  <si>
    <t>生産人口</t>
  </si>
  <si>
    <t>108歳</t>
  </si>
  <si>
    <t>平成26年4月1日現在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</si>
</sst>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double"/>
      <right style="thin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medium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176" fontId="6" fillId="0" borderId="48" xfId="0" applyNumberFormat="1" applyFon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6" fillId="0" borderId="34" xfId="0" applyNumberFormat="1" applyFont="1" applyBorder="1" applyAlignment="1">
      <alignment vertical="center" shrinkToFit="1"/>
    </xf>
    <xf numFmtId="49" fontId="0" fillId="0" borderId="50" xfId="0" applyNumberFormat="1" applyBorder="1" applyAlignment="1">
      <alignment vertical="center" shrinkToFit="1"/>
    </xf>
    <xf numFmtId="49" fontId="0" fillId="0" borderId="51" xfId="0" applyNumberFormat="1" applyBorder="1" applyAlignment="1">
      <alignment vertical="center" shrinkToFit="1"/>
    </xf>
    <xf numFmtId="0" fontId="0" fillId="0" borderId="52" xfId="0" applyFont="1" applyBorder="1" applyAlignment="1">
      <alignment horizontal="center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176" fontId="6" fillId="0" borderId="57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 shrinkToFit="1"/>
    </xf>
    <xf numFmtId="176" fontId="6" fillId="0" borderId="58" xfId="0" applyNumberFormat="1" applyFont="1" applyBorder="1" applyAlignment="1">
      <alignment horizontal="right" vertical="center"/>
    </xf>
    <xf numFmtId="176" fontId="6" fillId="0" borderId="59" xfId="0" applyNumberFormat="1" applyFont="1" applyBorder="1" applyAlignment="1">
      <alignment horizontal="right" vertical="center"/>
    </xf>
    <xf numFmtId="176" fontId="6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64" xfId="0" applyNumberFormat="1" applyFont="1" applyBorder="1" applyAlignment="1">
      <alignment vertical="center" shrinkToFit="1"/>
    </xf>
    <xf numFmtId="0" fontId="0" fillId="0" borderId="65" xfId="0" applyFont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left"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176" fontId="6" fillId="0" borderId="68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70" xfId="0" applyNumberFormat="1" applyFont="1" applyBorder="1" applyAlignment="1">
      <alignment vertical="center" shrinkToFit="1"/>
    </xf>
    <xf numFmtId="49" fontId="0" fillId="0" borderId="43" xfId="0" applyNumberFormat="1" applyBorder="1" applyAlignment="1">
      <alignment horizontal="center" vertical="center"/>
    </xf>
    <xf numFmtId="176" fontId="0" fillId="0" borderId="46" xfId="0" applyNumberFormat="1" applyBorder="1" applyAlignment="1">
      <alignment vertical="center" shrinkToFit="1"/>
    </xf>
    <xf numFmtId="176" fontId="0" fillId="0" borderId="71" xfId="0" applyNumberFormat="1" applyBorder="1" applyAlignment="1">
      <alignment vertical="center" shrinkToFit="1"/>
    </xf>
    <xf numFmtId="49" fontId="0" fillId="0" borderId="68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49" fontId="0" fillId="0" borderId="72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0" fontId="0" fillId="0" borderId="73" xfId="0" applyFont="1" applyBorder="1" applyAlignment="1">
      <alignment horizontal="center" vertical="center"/>
    </xf>
    <xf numFmtId="176" fontId="0" fillId="0" borderId="74" xfId="0" applyNumberFormat="1" applyBorder="1" applyAlignment="1">
      <alignment vertical="center" shrinkToFit="1"/>
    </xf>
    <xf numFmtId="49" fontId="0" fillId="0" borderId="75" xfId="0" applyNumberFormat="1" applyFill="1" applyBorder="1" applyAlignment="1">
      <alignment vertical="center" shrinkToFit="1"/>
    </xf>
    <xf numFmtId="176" fontId="0" fillId="0" borderId="75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80" zoomScaleNormal="80" zoomScalePageLayoutView="0" workbookViewId="0" topLeftCell="A1">
      <selection activeCell="A1" sqref="A1"/>
    </sheetView>
  </sheetViews>
  <sheetFormatPr defaultColWidth="5.50390625" defaultRowHeight="13.5"/>
  <cols>
    <col min="1" max="12" width="5.50390625" style="0" customWidth="1"/>
    <col min="13" max="13" width="1.25" style="0" customWidth="1"/>
    <col min="14" max="14" width="7.50390625" style="0" bestFit="1" customWidth="1"/>
    <col min="15" max="16" width="5.50390625" style="0" customWidth="1"/>
  </cols>
  <sheetData>
    <row r="2" spans="5:10" ht="17.25">
      <c r="E2" s="1" t="s">
        <v>3</v>
      </c>
      <c r="J2" s="2" t="s">
        <v>148</v>
      </c>
    </row>
    <row r="3" ht="14.25" thickBot="1"/>
    <row r="4" spans="1:17" ht="16.5" customHeight="1" thickBot="1">
      <c r="A4" s="13" t="s">
        <v>4</v>
      </c>
      <c r="B4" s="14" t="s">
        <v>0</v>
      </c>
      <c r="C4" s="68" t="s">
        <v>1</v>
      </c>
      <c r="D4" s="68" t="s">
        <v>2</v>
      </c>
      <c r="E4" s="79" t="s">
        <v>4</v>
      </c>
      <c r="F4" s="14" t="s">
        <v>0</v>
      </c>
      <c r="G4" s="68" t="s">
        <v>1</v>
      </c>
      <c r="H4" s="71" t="s">
        <v>2</v>
      </c>
      <c r="I4" s="15" t="s">
        <v>4</v>
      </c>
      <c r="J4" s="14" t="s">
        <v>0</v>
      </c>
      <c r="K4" s="68" t="s">
        <v>1</v>
      </c>
      <c r="L4" s="73" t="s">
        <v>2</v>
      </c>
      <c r="M4" s="50"/>
      <c r="N4" s="13" t="s">
        <v>4</v>
      </c>
      <c r="O4" s="14" t="s">
        <v>0</v>
      </c>
      <c r="P4" s="84" t="s">
        <v>1</v>
      </c>
      <c r="Q4" s="17" t="s">
        <v>2</v>
      </c>
    </row>
    <row r="5" spans="1:17" ht="16.5" customHeight="1">
      <c r="A5" s="5" t="s">
        <v>26</v>
      </c>
      <c r="B5" s="10">
        <v>282</v>
      </c>
      <c r="C5" s="23">
        <v>274</v>
      </c>
      <c r="D5" s="23">
        <v>556</v>
      </c>
      <c r="E5" s="78" t="s">
        <v>71</v>
      </c>
      <c r="F5" s="8">
        <v>692</v>
      </c>
      <c r="G5" s="70">
        <v>577</v>
      </c>
      <c r="H5" s="23">
        <v>1269</v>
      </c>
      <c r="I5" s="77" t="s">
        <v>46</v>
      </c>
      <c r="J5" s="6">
        <v>356</v>
      </c>
      <c r="K5" s="23">
        <v>446</v>
      </c>
      <c r="L5" s="74">
        <v>802</v>
      </c>
      <c r="M5" s="7"/>
      <c r="N5" s="80" t="s">
        <v>124</v>
      </c>
      <c r="O5" s="81">
        <f>SUM(B5:B24)</f>
        <v>7268</v>
      </c>
      <c r="P5" s="82">
        <f>SUM(C5:C24)</f>
        <v>6767</v>
      </c>
      <c r="Q5" s="83">
        <f aca="true" t="shared" si="0" ref="Q5:Q10">O5+P5</f>
        <v>14035</v>
      </c>
    </row>
    <row r="6" spans="1:17" ht="16.5" customHeight="1">
      <c r="A6" s="9" t="s">
        <v>5</v>
      </c>
      <c r="B6" s="10">
        <v>297</v>
      </c>
      <c r="C6" s="22">
        <v>301</v>
      </c>
      <c r="D6" s="22">
        <v>598</v>
      </c>
      <c r="E6" s="76" t="s">
        <v>72</v>
      </c>
      <c r="F6" s="12">
        <v>617</v>
      </c>
      <c r="G6" s="22">
        <v>536</v>
      </c>
      <c r="H6" s="22">
        <v>1153</v>
      </c>
      <c r="I6" s="76" t="s">
        <v>47</v>
      </c>
      <c r="J6" s="10">
        <v>307</v>
      </c>
      <c r="K6" s="22">
        <v>402</v>
      </c>
      <c r="L6" s="35">
        <v>709</v>
      </c>
      <c r="M6" s="7"/>
      <c r="N6" s="52" t="s">
        <v>125</v>
      </c>
      <c r="O6" s="53">
        <f>SUM(B25:B44)</f>
        <v>9036</v>
      </c>
      <c r="P6" s="54">
        <f>SUM(C25:C44)</f>
        <v>8189</v>
      </c>
      <c r="Q6" s="55">
        <f t="shared" si="0"/>
        <v>17225</v>
      </c>
    </row>
    <row r="7" spans="1:17" ht="16.5" customHeight="1">
      <c r="A7" s="9" t="s">
        <v>6</v>
      </c>
      <c r="B7" s="10">
        <v>333</v>
      </c>
      <c r="C7" s="22">
        <v>302</v>
      </c>
      <c r="D7" s="22">
        <v>635</v>
      </c>
      <c r="E7" s="76" t="s">
        <v>73</v>
      </c>
      <c r="F7" s="12">
        <v>658</v>
      </c>
      <c r="G7" s="22">
        <v>575</v>
      </c>
      <c r="H7" s="22">
        <v>1233</v>
      </c>
      <c r="I7" s="76" t="s">
        <v>48</v>
      </c>
      <c r="J7" s="10">
        <v>266</v>
      </c>
      <c r="K7" s="22">
        <v>409</v>
      </c>
      <c r="L7" s="35">
        <v>675</v>
      </c>
      <c r="M7" s="7"/>
      <c r="N7" s="52" t="s">
        <v>126</v>
      </c>
      <c r="O7" s="53">
        <f>SUM(F5:F24)</f>
        <v>10802</v>
      </c>
      <c r="P7" s="54">
        <f>SUM(G5:G24)</f>
        <v>10134</v>
      </c>
      <c r="Q7" s="55">
        <f t="shared" si="0"/>
        <v>20936</v>
      </c>
    </row>
    <row r="8" spans="1:17" ht="16.5" customHeight="1">
      <c r="A8" s="9" t="s">
        <v>7</v>
      </c>
      <c r="B8" s="10">
        <v>316</v>
      </c>
      <c r="C8" s="22">
        <v>295</v>
      </c>
      <c r="D8" s="22">
        <v>611</v>
      </c>
      <c r="E8" s="76" t="s">
        <v>74</v>
      </c>
      <c r="F8" s="12">
        <v>562</v>
      </c>
      <c r="G8" s="22">
        <v>535</v>
      </c>
      <c r="H8" s="22">
        <v>1097</v>
      </c>
      <c r="I8" s="76" t="s">
        <v>49</v>
      </c>
      <c r="J8" s="10">
        <v>239</v>
      </c>
      <c r="K8" s="22">
        <v>371</v>
      </c>
      <c r="L8" s="35">
        <v>610</v>
      </c>
      <c r="M8" s="7"/>
      <c r="N8" s="52" t="s">
        <v>127</v>
      </c>
      <c r="O8" s="53">
        <f>SUM(F25:F44)</f>
        <v>10062</v>
      </c>
      <c r="P8" s="54">
        <f>SUM(G25:G44)</f>
        <v>11227</v>
      </c>
      <c r="Q8" s="55">
        <f t="shared" si="0"/>
        <v>21289</v>
      </c>
    </row>
    <row r="9" spans="1:17" ht="16.5" customHeight="1">
      <c r="A9" s="9" t="s">
        <v>8</v>
      </c>
      <c r="B9" s="10">
        <v>329</v>
      </c>
      <c r="C9" s="22">
        <v>343</v>
      </c>
      <c r="D9" s="22">
        <v>672</v>
      </c>
      <c r="E9" s="76" t="s">
        <v>75</v>
      </c>
      <c r="F9" s="12">
        <v>561</v>
      </c>
      <c r="G9" s="22">
        <v>517</v>
      </c>
      <c r="H9" s="22">
        <v>1078</v>
      </c>
      <c r="I9" s="76" t="s">
        <v>50</v>
      </c>
      <c r="J9" s="10">
        <v>205</v>
      </c>
      <c r="K9" s="22">
        <v>347</v>
      </c>
      <c r="L9" s="35">
        <v>552</v>
      </c>
      <c r="M9" s="7"/>
      <c r="N9" s="52" t="s">
        <v>128</v>
      </c>
      <c r="O9" s="53">
        <f>SUM(J5:J24)</f>
        <v>2178</v>
      </c>
      <c r="P9" s="54">
        <f>SUM(K5:K24)</f>
        <v>3914</v>
      </c>
      <c r="Q9" s="55">
        <f t="shared" si="0"/>
        <v>6092</v>
      </c>
    </row>
    <row r="10" spans="1:17" ht="16.5" customHeight="1" thickBot="1">
      <c r="A10" s="9" t="s">
        <v>9</v>
      </c>
      <c r="B10" s="10">
        <v>379</v>
      </c>
      <c r="C10" s="22">
        <v>299</v>
      </c>
      <c r="D10" s="22">
        <v>678</v>
      </c>
      <c r="E10" s="76" t="s">
        <v>76</v>
      </c>
      <c r="F10" s="12">
        <v>591</v>
      </c>
      <c r="G10" s="22">
        <v>560</v>
      </c>
      <c r="H10" s="22">
        <v>1151</v>
      </c>
      <c r="I10" s="76" t="s">
        <v>51</v>
      </c>
      <c r="J10" s="10">
        <v>165</v>
      </c>
      <c r="K10" s="22">
        <v>322</v>
      </c>
      <c r="L10" s="35">
        <v>487</v>
      </c>
      <c r="M10" s="7"/>
      <c r="N10" s="89" t="s">
        <v>129</v>
      </c>
      <c r="O10" s="90">
        <f>SUM(J25:J32)</f>
        <v>4</v>
      </c>
      <c r="P10" s="91">
        <f>SUM(K25:K32)</f>
        <v>35</v>
      </c>
      <c r="Q10" s="92">
        <f t="shared" si="0"/>
        <v>39</v>
      </c>
    </row>
    <row r="11" spans="1:17" ht="16.5" customHeight="1" thickBot="1" thickTop="1">
      <c r="A11" s="9" t="s">
        <v>10</v>
      </c>
      <c r="B11" s="10">
        <v>357</v>
      </c>
      <c r="C11" s="22">
        <v>315</v>
      </c>
      <c r="D11" s="22">
        <v>672</v>
      </c>
      <c r="E11" s="76" t="s">
        <v>77</v>
      </c>
      <c r="F11" s="12">
        <v>582</v>
      </c>
      <c r="G11" s="22">
        <v>547</v>
      </c>
      <c r="H11" s="22">
        <v>1129</v>
      </c>
      <c r="I11" s="76" t="s">
        <v>52</v>
      </c>
      <c r="J11" s="10">
        <v>127</v>
      </c>
      <c r="K11" s="22">
        <v>237</v>
      </c>
      <c r="L11" s="35">
        <v>364</v>
      </c>
      <c r="M11" s="7"/>
      <c r="N11" s="51" t="s">
        <v>2</v>
      </c>
      <c r="O11" s="88">
        <f>SUM(O5:O10)</f>
        <v>39350</v>
      </c>
      <c r="P11" s="58">
        <f>SUM(P5:P10)</f>
        <v>40266</v>
      </c>
      <c r="Q11" s="59">
        <f>SUM(Q5:Q10)</f>
        <v>79616</v>
      </c>
    </row>
    <row r="12" spans="1:13" ht="16.5" customHeight="1" thickBot="1">
      <c r="A12" s="9" t="s">
        <v>11</v>
      </c>
      <c r="B12" s="10">
        <v>350</v>
      </c>
      <c r="C12" s="22">
        <v>342</v>
      </c>
      <c r="D12" s="22">
        <v>692</v>
      </c>
      <c r="E12" s="76" t="s">
        <v>78</v>
      </c>
      <c r="F12" s="12">
        <v>486</v>
      </c>
      <c r="G12" s="22">
        <v>418</v>
      </c>
      <c r="H12" s="22">
        <v>904</v>
      </c>
      <c r="I12" s="76" t="s">
        <v>53</v>
      </c>
      <c r="J12" s="10">
        <v>125</v>
      </c>
      <c r="K12" s="22">
        <v>251</v>
      </c>
      <c r="L12" s="35">
        <v>376</v>
      </c>
      <c r="M12" s="7"/>
    </row>
    <row r="13" spans="1:17" ht="16.5" customHeight="1" thickBot="1">
      <c r="A13" s="9" t="s">
        <v>12</v>
      </c>
      <c r="B13" s="10">
        <v>371</v>
      </c>
      <c r="C13" s="22">
        <v>314</v>
      </c>
      <c r="D13" s="22">
        <v>685</v>
      </c>
      <c r="E13" s="76" t="s">
        <v>79</v>
      </c>
      <c r="F13" s="12">
        <v>525</v>
      </c>
      <c r="G13" s="22">
        <v>494</v>
      </c>
      <c r="H13" s="22">
        <v>1019</v>
      </c>
      <c r="I13" s="76" t="s">
        <v>54</v>
      </c>
      <c r="J13" s="10">
        <v>98</v>
      </c>
      <c r="K13" s="22">
        <v>223</v>
      </c>
      <c r="L13" s="35">
        <v>321</v>
      </c>
      <c r="M13" s="7"/>
      <c r="N13" s="13" t="s">
        <v>4</v>
      </c>
      <c r="O13" s="16" t="s">
        <v>0</v>
      </c>
      <c r="P13" s="84" t="s">
        <v>1</v>
      </c>
      <c r="Q13" s="73" t="s">
        <v>2</v>
      </c>
    </row>
    <row r="14" spans="1:17" ht="16.5" customHeight="1">
      <c r="A14" s="9" t="s">
        <v>13</v>
      </c>
      <c r="B14" s="10">
        <v>352</v>
      </c>
      <c r="C14" s="22">
        <v>334</v>
      </c>
      <c r="D14" s="22">
        <v>686</v>
      </c>
      <c r="E14" s="76" t="s">
        <v>80</v>
      </c>
      <c r="F14" s="12">
        <v>531</v>
      </c>
      <c r="G14" s="22">
        <v>533</v>
      </c>
      <c r="H14" s="22">
        <v>1064</v>
      </c>
      <c r="I14" s="76" t="s">
        <v>55</v>
      </c>
      <c r="J14" s="10">
        <v>82</v>
      </c>
      <c r="K14" s="22">
        <v>196</v>
      </c>
      <c r="L14" s="35">
        <v>278</v>
      </c>
      <c r="M14" s="7"/>
      <c r="N14" s="85" t="s">
        <v>134</v>
      </c>
      <c r="O14" s="86">
        <f>SUM(B5:B9)</f>
        <v>1557</v>
      </c>
      <c r="P14" s="87">
        <f>SUM(C5:C9)</f>
        <v>1515</v>
      </c>
      <c r="Q14" s="83">
        <f>O14+P14</f>
        <v>3072</v>
      </c>
    </row>
    <row r="15" spans="1:17" ht="16.5" customHeight="1">
      <c r="A15" s="9" t="s">
        <v>14</v>
      </c>
      <c r="B15" s="10">
        <v>393</v>
      </c>
      <c r="C15" s="22">
        <v>324</v>
      </c>
      <c r="D15" s="22">
        <v>717</v>
      </c>
      <c r="E15" s="76" t="s">
        <v>45</v>
      </c>
      <c r="F15" s="12">
        <v>524</v>
      </c>
      <c r="G15" s="22">
        <v>537</v>
      </c>
      <c r="H15" s="22">
        <v>1061</v>
      </c>
      <c r="I15" s="76" t="s">
        <v>56</v>
      </c>
      <c r="J15" s="10">
        <v>70</v>
      </c>
      <c r="K15" s="22">
        <v>170</v>
      </c>
      <c r="L15" s="35">
        <v>240</v>
      </c>
      <c r="M15" s="7"/>
      <c r="N15" s="60" t="s">
        <v>135</v>
      </c>
      <c r="O15" s="61">
        <f>SUM(B10:B14)</f>
        <v>1809</v>
      </c>
      <c r="P15" s="64">
        <f>SUM(C10:C14)</f>
        <v>1604</v>
      </c>
      <c r="Q15" s="55">
        <f aca="true" t="shared" si="1" ref="Q15:Q36">O15+P15</f>
        <v>3413</v>
      </c>
    </row>
    <row r="16" spans="1:17" ht="16.5" customHeight="1">
      <c r="A16" s="9" t="s">
        <v>15</v>
      </c>
      <c r="B16" s="10">
        <v>354</v>
      </c>
      <c r="C16" s="22">
        <v>321</v>
      </c>
      <c r="D16" s="22">
        <v>675</v>
      </c>
      <c r="E16" s="76" t="s">
        <v>81</v>
      </c>
      <c r="F16" s="12">
        <v>529</v>
      </c>
      <c r="G16" s="22">
        <v>519</v>
      </c>
      <c r="H16" s="22">
        <v>1048</v>
      </c>
      <c r="I16" s="76" t="s">
        <v>57</v>
      </c>
      <c r="J16" s="10">
        <v>40</v>
      </c>
      <c r="K16" s="22">
        <v>121</v>
      </c>
      <c r="L16" s="35">
        <v>161</v>
      </c>
      <c r="M16" s="7"/>
      <c r="N16" s="60" t="s">
        <v>110</v>
      </c>
      <c r="O16" s="61">
        <f>SUM(B15:B19)</f>
        <v>1897</v>
      </c>
      <c r="P16" s="64">
        <f>SUM(C15:C19)</f>
        <v>1751</v>
      </c>
      <c r="Q16" s="55">
        <f t="shared" si="1"/>
        <v>3648</v>
      </c>
    </row>
    <row r="17" spans="1:17" ht="16.5" customHeight="1">
      <c r="A17" s="9" t="s">
        <v>16</v>
      </c>
      <c r="B17" s="10">
        <v>386</v>
      </c>
      <c r="C17" s="22">
        <v>341</v>
      </c>
      <c r="D17" s="22">
        <v>727</v>
      </c>
      <c r="E17" s="76" t="s">
        <v>82</v>
      </c>
      <c r="F17" s="12">
        <v>496</v>
      </c>
      <c r="G17" s="22">
        <v>488</v>
      </c>
      <c r="H17" s="22">
        <v>984</v>
      </c>
      <c r="I17" s="76" t="s">
        <v>58</v>
      </c>
      <c r="J17" s="10">
        <v>28</v>
      </c>
      <c r="K17" s="22">
        <v>103</v>
      </c>
      <c r="L17" s="35">
        <v>131</v>
      </c>
      <c r="M17" s="7"/>
      <c r="N17" s="60" t="s">
        <v>111</v>
      </c>
      <c r="O17" s="61">
        <f>SUM(B20:B24)</f>
        <v>2005</v>
      </c>
      <c r="P17" s="64">
        <f>SUM(C20:C24)</f>
        <v>1897</v>
      </c>
      <c r="Q17" s="55">
        <f t="shared" si="1"/>
        <v>3902</v>
      </c>
    </row>
    <row r="18" spans="1:17" ht="16.5" customHeight="1">
      <c r="A18" s="9" t="s">
        <v>17</v>
      </c>
      <c r="B18" s="10">
        <v>369</v>
      </c>
      <c r="C18" s="22">
        <v>390</v>
      </c>
      <c r="D18" s="22">
        <v>759</v>
      </c>
      <c r="E18" s="76" t="s">
        <v>83</v>
      </c>
      <c r="F18" s="12">
        <v>540</v>
      </c>
      <c r="G18" s="22">
        <v>458</v>
      </c>
      <c r="H18" s="22">
        <v>998</v>
      </c>
      <c r="I18" s="76" t="s">
        <v>59</v>
      </c>
      <c r="J18" s="10">
        <v>27</v>
      </c>
      <c r="K18" s="22">
        <v>83</v>
      </c>
      <c r="L18" s="35">
        <v>110</v>
      </c>
      <c r="M18" s="7"/>
      <c r="N18" s="60" t="s">
        <v>112</v>
      </c>
      <c r="O18" s="75">
        <f>SUM(B25:B29)</f>
        <v>2028</v>
      </c>
      <c r="P18" s="62">
        <f>SUM(C25:C29)</f>
        <v>1914</v>
      </c>
      <c r="Q18" s="55">
        <f t="shared" si="1"/>
        <v>3942</v>
      </c>
    </row>
    <row r="19" spans="1:17" ht="16.5" customHeight="1">
      <c r="A19" s="9" t="s">
        <v>18</v>
      </c>
      <c r="B19" s="10">
        <v>395</v>
      </c>
      <c r="C19" s="22">
        <v>375</v>
      </c>
      <c r="D19" s="22">
        <v>770</v>
      </c>
      <c r="E19" s="76" t="s">
        <v>84</v>
      </c>
      <c r="F19" s="12">
        <v>484</v>
      </c>
      <c r="G19" s="22">
        <v>489</v>
      </c>
      <c r="H19" s="22">
        <v>973</v>
      </c>
      <c r="I19" s="76" t="s">
        <v>60</v>
      </c>
      <c r="J19" s="10">
        <v>16</v>
      </c>
      <c r="K19" s="22">
        <v>65</v>
      </c>
      <c r="L19" s="35">
        <v>81</v>
      </c>
      <c r="M19" s="7"/>
      <c r="N19" s="60" t="s">
        <v>113</v>
      </c>
      <c r="O19" s="61">
        <f>SUM(B30:B34)</f>
        <v>2211</v>
      </c>
      <c r="P19" s="64">
        <f>SUM(C30:C34)</f>
        <v>1975</v>
      </c>
      <c r="Q19" s="55">
        <f t="shared" si="1"/>
        <v>4186</v>
      </c>
    </row>
    <row r="20" spans="1:17" ht="16.5" customHeight="1">
      <c r="A20" s="9" t="s">
        <v>19</v>
      </c>
      <c r="B20" s="10">
        <v>421</v>
      </c>
      <c r="C20" s="22">
        <v>366</v>
      </c>
      <c r="D20" s="22">
        <v>787</v>
      </c>
      <c r="E20" s="76" t="s">
        <v>85</v>
      </c>
      <c r="F20" s="12">
        <v>531</v>
      </c>
      <c r="G20" s="21">
        <v>508</v>
      </c>
      <c r="H20" s="22">
        <v>1039</v>
      </c>
      <c r="I20" s="76" t="s">
        <v>61</v>
      </c>
      <c r="J20" s="10">
        <v>11</v>
      </c>
      <c r="K20" s="22">
        <v>55</v>
      </c>
      <c r="L20" s="35">
        <v>66</v>
      </c>
      <c r="M20" s="7"/>
      <c r="N20" s="60" t="s">
        <v>114</v>
      </c>
      <c r="O20" s="61">
        <f>SUM(B35:B39)</f>
        <v>2236</v>
      </c>
      <c r="P20" s="64">
        <f>SUM(C35:C39)</f>
        <v>1954</v>
      </c>
      <c r="Q20" s="55">
        <f t="shared" si="1"/>
        <v>4190</v>
      </c>
    </row>
    <row r="21" spans="1:17" ht="16.5" customHeight="1">
      <c r="A21" s="9" t="s">
        <v>20</v>
      </c>
      <c r="B21" s="10">
        <v>396</v>
      </c>
      <c r="C21" s="22">
        <v>362</v>
      </c>
      <c r="D21" s="22">
        <v>758</v>
      </c>
      <c r="E21" s="76" t="s">
        <v>86</v>
      </c>
      <c r="F21" s="12">
        <v>470</v>
      </c>
      <c r="G21" s="21">
        <v>426</v>
      </c>
      <c r="H21" s="22">
        <v>896</v>
      </c>
      <c r="I21" s="27" t="s">
        <v>62</v>
      </c>
      <c r="J21" s="10">
        <v>6</v>
      </c>
      <c r="K21" s="22">
        <v>39</v>
      </c>
      <c r="L21" s="35">
        <v>45</v>
      </c>
      <c r="M21" s="7"/>
      <c r="N21" s="60" t="s">
        <v>115</v>
      </c>
      <c r="O21" s="61">
        <f>SUM(B40:B44)</f>
        <v>2561</v>
      </c>
      <c r="P21" s="64">
        <f>SUM(C40:C44)</f>
        <v>2346</v>
      </c>
      <c r="Q21" s="55">
        <f t="shared" si="1"/>
        <v>4907</v>
      </c>
    </row>
    <row r="22" spans="1:17" ht="16.5" customHeight="1">
      <c r="A22" s="9" t="s">
        <v>21</v>
      </c>
      <c r="B22" s="10">
        <v>406</v>
      </c>
      <c r="C22" s="22">
        <v>401</v>
      </c>
      <c r="D22" s="22">
        <v>807</v>
      </c>
      <c r="E22" s="76" t="s">
        <v>87</v>
      </c>
      <c r="F22" s="12">
        <v>473</v>
      </c>
      <c r="G22" s="21">
        <v>462</v>
      </c>
      <c r="H22" s="22">
        <v>935</v>
      </c>
      <c r="I22" s="27" t="s">
        <v>63</v>
      </c>
      <c r="J22" s="10">
        <v>4</v>
      </c>
      <c r="K22" s="22">
        <v>35</v>
      </c>
      <c r="L22" s="35">
        <v>39</v>
      </c>
      <c r="M22" s="7"/>
      <c r="N22" s="60" t="s">
        <v>116</v>
      </c>
      <c r="O22" s="61">
        <f>SUM(F5:F9)</f>
        <v>3090</v>
      </c>
      <c r="P22" s="64">
        <f>SUM(G5:G9)</f>
        <v>2740</v>
      </c>
      <c r="Q22" s="55">
        <f t="shared" si="1"/>
        <v>5830</v>
      </c>
    </row>
    <row r="23" spans="1:17" ht="16.5" customHeight="1">
      <c r="A23" s="9" t="s">
        <v>22</v>
      </c>
      <c r="B23" s="10">
        <v>388</v>
      </c>
      <c r="C23" s="22">
        <v>371</v>
      </c>
      <c r="D23" s="22">
        <v>759</v>
      </c>
      <c r="E23" s="76" t="s">
        <v>88</v>
      </c>
      <c r="F23" s="12">
        <v>491</v>
      </c>
      <c r="G23" s="21">
        <v>473</v>
      </c>
      <c r="H23" s="22">
        <v>964</v>
      </c>
      <c r="I23" s="27" t="s">
        <v>64</v>
      </c>
      <c r="J23" s="10">
        <v>6</v>
      </c>
      <c r="K23" s="22">
        <v>24</v>
      </c>
      <c r="L23" s="35">
        <v>30</v>
      </c>
      <c r="M23" s="7"/>
      <c r="N23" s="60" t="s">
        <v>117</v>
      </c>
      <c r="O23" s="61">
        <f>SUM(F10:F14)</f>
        <v>2715</v>
      </c>
      <c r="P23" s="64">
        <f>SUM(G10:G14)</f>
        <v>2552</v>
      </c>
      <c r="Q23" s="55">
        <f t="shared" si="1"/>
        <v>5267</v>
      </c>
    </row>
    <row r="24" spans="1:17" ht="16.5" customHeight="1">
      <c r="A24" s="9" t="s">
        <v>23</v>
      </c>
      <c r="B24" s="10">
        <v>394</v>
      </c>
      <c r="C24" s="22">
        <v>397</v>
      </c>
      <c r="D24" s="69">
        <v>791</v>
      </c>
      <c r="E24" s="76" t="s">
        <v>89</v>
      </c>
      <c r="F24" s="6">
        <v>459</v>
      </c>
      <c r="G24" s="25">
        <v>482</v>
      </c>
      <c r="H24" s="69">
        <v>941</v>
      </c>
      <c r="I24" s="33" t="s">
        <v>65</v>
      </c>
      <c r="J24" s="6">
        <v>0</v>
      </c>
      <c r="K24" s="23">
        <v>15</v>
      </c>
      <c r="L24" s="74">
        <v>15</v>
      </c>
      <c r="M24" s="7"/>
      <c r="N24" s="60" t="s">
        <v>118</v>
      </c>
      <c r="O24" s="61">
        <f>SUM(F15:F19)</f>
        <v>2573</v>
      </c>
      <c r="P24" s="64">
        <f>SUM(G15:G19)</f>
        <v>2491</v>
      </c>
      <c r="Q24" s="55">
        <f t="shared" si="1"/>
        <v>5064</v>
      </c>
    </row>
    <row r="25" spans="1:17" ht="16.5" customHeight="1">
      <c r="A25" s="9" t="s">
        <v>24</v>
      </c>
      <c r="B25" s="8">
        <v>416</v>
      </c>
      <c r="C25" s="23">
        <v>387</v>
      </c>
      <c r="D25" s="23">
        <v>803</v>
      </c>
      <c r="E25" s="76" t="s">
        <v>90</v>
      </c>
      <c r="F25" s="10">
        <v>473</v>
      </c>
      <c r="G25" s="21">
        <v>466</v>
      </c>
      <c r="H25" s="23">
        <v>939</v>
      </c>
      <c r="I25" s="36" t="s">
        <v>66</v>
      </c>
      <c r="J25" s="37">
        <v>1</v>
      </c>
      <c r="K25" s="72">
        <v>19</v>
      </c>
      <c r="L25" s="34">
        <v>20</v>
      </c>
      <c r="M25" s="29"/>
      <c r="N25" s="60" t="s">
        <v>136</v>
      </c>
      <c r="O25" s="61">
        <f>SUM(F20:F24)</f>
        <v>2424</v>
      </c>
      <c r="P25" s="64">
        <f>SUM(G20:G24)</f>
        <v>2351</v>
      </c>
      <c r="Q25" s="55">
        <f t="shared" si="1"/>
        <v>4775</v>
      </c>
    </row>
    <row r="26" spans="1:17" ht="16.5" customHeight="1">
      <c r="A26" s="9" t="s">
        <v>25</v>
      </c>
      <c r="B26" s="12">
        <v>417</v>
      </c>
      <c r="C26" s="22">
        <v>370</v>
      </c>
      <c r="D26" s="22">
        <v>787</v>
      </c>
      <c r="E26" s="76" t="s">
        <v>91</v>
      </c>
      <c r="F26" s="10">
        <v>481</v>
      </c>
      <c r="G26" s="21">
        <v>469</v>
      </c>
      <c r="H26" s="22">
        <v>950</v>
      </c>
      <c r="I26" s="36" t="s">
        <v>67</v>
      </c>
      <c r="J26" s="37">
        <v>1</v>
      </c>
      <c r="K26" s="72">
        <v>7</v>
      </c>
      <c r="L26" s="34">
        <v>8</v>
      </c>
      <c r="M26" s="29"/>
      <c r="N26" s="60" t="s">
        <v>119</v>
      </c>
      <c r="O26" s="61">
        <f>SUM(F25:F29)</f>
        <v>2747</v>
      </c>
      <c r="P26" s="64">
        <f>SUM(G25:G29)</f>
        <v>2790</v>
      </c>
      <c r="Q26" s="55">
        <f t="shared" si="1"/>
        <v>5537</v>
      </c>
    </row>
    <row r="27" spans="1:17" ht="16.5" customHeight="1">
      <c r="A27" s="9" t="s">
        <v>27</v>
      </c>
      <c r="B27" s="12">
        <v>409</v>
      </c>
      <c r="C27" s="22">
        <v>365</v>
      </c>
      <c r="D27" s="22">
        <v>774</v>
      </c>
      <c r="E27" s="76" t="s">
        <v>92</v>
      </c>
      <c r="F27" s="10">
        <v>543</v>
      </c>
      <c r="G27" s="21">
        <v>526</v>
      </c>
      <c r="H27" s="22">
        <v>1069</v>
      </c>
      <c r="I27" s="36" t="s">
        <v>68</v>
      </c>
      <c r="J27" s="37">
        <v>0</v>
      </c>
      <c r="K27" s="72">
        <v>5</v>
      </c>
      <c r="L27" s="34">
        <v>5</v>
      </c>
      <c r="M27" s="29"/>
      <c r="N27" s="60" t="s">
        <v>120</v>
      </c>
      <c r="O27" s="61">
        <f>SUM(F30:F34)</f>
        <v>2885</v>
      </c>
      <c r="P27" s="64">
        <f>SUM(G30:G34)</f>
        <v>3104</v>
      </c>
      <c r="Q27" s="55">
        <f t="shared" si="1"/>
        <v>5989</v>
      </c>
    </row>
    <row r="28" spans="1:17" ht="16.5" customHeight="1">
      <c r="A28" s="9" t="s">
        <v>28</v>
      </c>
      <c r="B28" s="12">
        <v>385</v>
      </c>
      <c r="C28" s="22">
        <v>392</v>
      </c>
      <c r="D28" s="22">
        <v>777</v>
      </c>
      <c r="E28" s="76" t="s">
        <v>93</v>
      </c>
      <c r="F28" s="10">
        <v>551</v>
      </c>
      <c r="G28" s="21">
        <v>636</v>
      </c>
      <c r="H28" s="22">
        <v>1187</v>
      </c>
      <c r="I28" s="36" t="s">
        <v>69</v>
      </c>
      <c r="J28" s="37">
        <v>2</v>
      </c>
      <c r="K28" s="72">
        <v>3</v>
      </c>
      <c r="L28" s="34">
        <v>5</v>
      </c>
      <c r="M28" s="29"/>
      <c r="N28" s="60" t="s">
        <v>121</v>
      </c>
      <c r="O28" s="61">
        <f>SUM(F35:F39)</f>
        <v>2501</v>
      </c>
      <c r="P28" s="64">
        <f>SUM(G35:G39)</f>
        <v>2904</v>
      </c>
      <c r="Q28" s="55">
        <f t="shared" si="1"/>
        <v>5405</v>
      </c>
    </row>
    <row r="29" spans="1:17" ht="16.5" customHeight="1">
      <c r="A29" s="9" t="s">
        <v>29</v>
      </c>
      <c r="B29" s="12">
        <v>401</v>
      </c>
      <c r="C29" s="22">
        <v>400</v>
      </c>
      <c r="D29" s="22">
        <v>801</v>
      </c>
      <c r="E29" s="76" t="s">
        <v>94</v>
      </c>
      <c r="F29" s="10">
        <v>699</v>
      </c>
      <c r="G29" s="21">
        <v>693</v>
      </c>
      <c r="H29" s="22">
        <v>1392</v>
      </c>
      <c r="I29" s="36" t="s">
        <v>70</v>
      </c>
      <c r="J29" s="37">
        <v>0</v>
      </c>
      <c r="K29" s="72">
        <v>0</v>
      </c>
      <c r="L29" s="34">
        <v>0</v>
      </c>
      <c r="M29" s="29"/>
      <c r="N29" s="60" t="s">
        <v>122</v>
      </c>
      <c r="O29" s="61">
        <f>SUM(F40:F44)</f>
        <v>1929</v>
      </c>
      <c r="P29" s="64">
        <f>SUM(G40:G44)</f>
        <v>2429</v>
      </c>
      <c r="Q29" s="55">
        <f t="shared" si="1"/>
        <v>4358</v>
      </c>
    </row>
    <row r="30" spans="1:17" ht="16.5" customHeight="1">
      <c r="A30" s="9" t="s">
        <v>30</v>
      </c>
      <c r="B30" s="12">
        <v>432</v>
      </c>
      <c r="C30" s="22">
        <v>377</v>
      </c>
      <c r="D30" s="22">
        <v>809</v>
      </c>
      <c r="E30" s="76" t="s">
        <v>95</v>
      </c>
      <c r="F30" s="10">
        <v>678</v>
      </c>
      <c r="G30" s="21">
        <v>705</v>
      </c>
      <c r="H30" s="22">
        <v>1383</v>
      </c>
      <c r="I30" s="36" t="s">
        <v>142</v>
      </c>
      <c r="J30" s="37">
        <v>0</v>
      </c>
      <c r="K30" s="72">
        <v>0</v>
      </c>
      <c r="L30" s="34">
        <v>0</v>
      </c>
      <c r="M30" s="29"/>
      <c r="N30" s="60" t="s">
        <v>123</v>
      </c>
      <c r="O30" s="61">
        <f>SUM(J5:J9)</f>
        <v>1373</v>
      </c>
      <c r="P30" s="64">
        <f>SUM(K5:K9)</f>
        <v>1975</v>
      </c>
      <c r="Q30" s="55">
        <f t="shared" si="1"/>
        <v>3348</v>
      </c>
    </row>
    <row r="31" spans="1:17" ht="16.5" customHeight="1">
      <c r="A31" s="9" t="s">
        <v>31</v>
      </c>
      <c r="B31" s="12">
        <v>448</v>
      </c>
      <c r="C31" s="22">
        <v>442</v>
      </c>
      <c r="D31" s="22">
        <v>890</v>
      </c>
      <c r="E31" s="76" t="s">
        <v>96</v>
      </c>
      <c r="F31" s="10">
        <v>678</v>
      </c>
      <c r="G31" s="21">
        <v>762</v>
      </c>
      <c r="H31" s="22">
        <v>1440</v>
      </c>
      <c r="I31" s="36" t="s">
        <v>144</v>
      </c>
      <c r="J31" s="37">
        <v>0</v>
      </c>
      <c r="K31" s="72">
        <v>1</v>
      </c>
      <c r="L31" s="34">
        <v>1</v>
      </c>
      <c r="M31" s="29"/>
      <c r="N31" s="60" t="s">
        <v>130</v>
      </c>
      <c r="O31" s="61">
        <f>SUM(J10:J14)</f>
        <v>597</v>
      </c>
      <c r="P31" s="64">
        <f>SUM(K10:K14)</f>
        <v>1229</v>
      </c>
      <c r="Q31" s="55">
        <f t="shared" si="1"/>
        <v>1826</v>
      </c>
    </row>
    <row r="32" spans="1:17" ht="16.5" customHeight="1">
      <c r="A32" s="9" t="s">
        <v>32</v>
      </c>
      <c r="B32" s="12">
        <v>424</v>
      </c>
      <c r="C32" s="22">
        <v>370</v>
      </c>
      <c r="D32" s="22">
        <v>794</v>
      </c>
      <c r="E32" s="76" t="s">
        <v>97</v>
      </c>
      <c r="F32" s="10">
        <v>549</v>
      </c>
      <c r="G32" s="21">
        <v>638</v>
      </c>
      <c r="H32" s="22">
        <v>1187</v>
      </c>
      <c r="I32" s="36" t="s">
        <v>145</v>
      </c>
      <c r="J32" s="37">
        <v>0</v>
      </c>
      <c r="K32" s="72">
        <v>0</v>
      </c>
      <c r="L32" s="34">
        <v>0</v>
      </c>
      <c r="M32" s="29"/>
      <c r="N32" s="60" t="s">
        <v>131</v>
      </c>
      <c r="O32" s="61">
        <f>SUM(J15:J19)</f>
        <v>181</v>
      </c>
      <c r="P32" s="64">
        <f>SUM(K15:K19)</f>
        <v>542</v>
      </c>
      <c r="Q32" s="55">
        <f t="shared" si="1"/>
        <v>723</v>
      </c>
    </row>
    <row r="33" spans="1:17" ht="16.5" customHeight="1">
      <c r="A33" s="9" t="s">
        <v>33</v>
      </c>
      <c r="B33" s="12">
        <v>460</v>
      </c>
      <c r="C33" s="22">
        <v>403</v>
      </c>
      <c r="D33" s="22">
        <v>863</v>
      </c>
      <c r="E33" s="76" t="s">
        <v>98</v>
      </c>
      <c r="F33" s="10">
        <v>403</v>
      </c>
      <c r="G33" s="21">
        <v>426</v>
      </c>
      <c r="H33" s="22">
        <v>829</v>
      </c>
      <c r="I33" s="36" t="s">
        <v>147</v>
      </c>
      <c r="J33" s="37">
        <v>0</v>
      </c>
      <c r="K33" s="25">
        <v>0</v>
      </c>
      <c r="L33" s="34">
        <v>0</v>
      </c>
      <c r="M33" s="7"/>
      <c r="N33" s="60" t="s">
        <v>132</v>
      </c>
      <c r="O33" s="61">
        <f>SUM(J20:J24)</f>
        <v>27</v>
      </c>
      <c r="P33" s="64">
        <f>SUM(K20:K24)</f>
        <v>168</v>
      </c>
      <c r="Q33" s="55">
        <f t="shared" si="1"/>
        <v>195</v>
      </c>
    </row>
    <row r="34" spans="1:17" ht="16.5" customHeight="1">
      <c r="A34" s="9" t="s">
        <v>34</v>
      </c>
      <c r="B34" s="12">
        <v>447</v>
      </c>
      <c r="C34" s="22">
        <v>383</v>
      </c>
      <c r="D34" s="22">
        <v>830</v>
      </c>
      <c r="E34" s="76" t="s">
        <v>99</v>
      </c>
      <c r="F34" s="10">
        <v>577</v>
      </c>
      <c r="G34" s="21">
        <v>573</v>
      </c>
      <c r="H34" s="22">
        <v>1150</v>
      </c>
      <c r="I34" s="39"/>
      <c r="J34" s="12"/>
      <c r="K34" s="21"/>
      <c r="L34" s="35"/>
      <c r="M34" s="7"/>
      <c r="N34" s="60" t="s">
        <v>133</v>
      </c>
      <c r="O34" s="61">
        <f>SUM(J25:J29)</f>
        <v>4</v>
      </c>
      <c r="P34" s="64">
        <f>SUM(K25:K29)</f>
        <v>34</v>
      </c>
      <c r="Q34" s="55">
        <f t="shared" si="1"/>
        <v>38</v>
      </c>
    </row>
    <row r="35" spans="1:17" ht="16.5" customHeight="1" thickBot="1">
      <c r="A35" s="9" t="s">
        <v>35</v>
      </c>
      <c r="B35" s="12">
        <v>435</v>
      </c>
      <c r="C35" s="22">
        <v>409</v>
      </c>
      <c r="D35" s="22">
        <v>844</v>
      </c>
      <c r="E35" s="76" t="s">
        <v>100</v>
      </c>
      <c r="F35" s="10">
        <v>532</v>
      </c>
      <c r="G35" s="21">
        <v>597</v>
      </c>
      <c r="H35" s="22">
        <v>1129</v>
      </c>
      <c r="I35" s="18"/>
      <c r="J35" s="41"/>
      <c r="K35" s="42"/>
      <c r="L35" s="43"/>
      <c r="M35" s="7"/>
      <c r="N35" s="96" t="s">
        <v>143</v>
      </c>
      <c r="O35" s="97">
        <f>SUM(J30:J34)</f>
        <v>0</v>
      </c>
      <c r="P35" s="102">
        <f>SUM(K30:K34)</f>
        <v>1</v>
      </c>
      <c r="Q35" s="92">
        <f>O35+P35</f>
        <v>1</v>
      </c>
    </row>
    <row r="36" spans="1:17" ht="16.5" customHeight="1" thickBot="1" thickTop="1">
      <c r="A36" s="9" t="s">
        <v>36</v>
      </c>
      <c r="B36" s="12">
        <v>426</v>
      </c>
      <c r="C36" s="22">
        <v>365</v>
      </c>
      <c r="D36" s="22">
        <v>791</v>
      </c>
      <c r="E36" s="76" t="s">
        <v>101</v>
      </c>
      <c r="F36" s="10">
        <v>545</v>
      </c>
      <c r="G36" s="21">
        <v>589</v>
      </c>
      <c r="H36" s="22">
        <v>1134</v>
      </c>
      <c r="I36" s="39"/>
      <c r="J36" s="12"/>
      <c r="K36" s="21"/>
      <c r="L36" s="35"/>
      <c r="M36" s="7"/>
      <c r="N36" s="93" t="s">
        <v>2</v>
      </c>
      <c r="O36" s="94">
        <f>SUM(O14:O35)</f>
        <v>39350</v>
      </c>
      <c r="P36" s="95">
        <f>SUM(P14:P35)</f>
        <v>40266</v>
      </c>
      <c r="Q36" s="59">
        <f t="shared" si="1"/>
        <v>79616</v>
      </c>
    </row>
    <row r="37" spans="1:13" ht="16.5" customHeight="1" thickBot="1">
      <c r="A37" s="9" t="s">
        <v>37</v>
      </c>
      <c r="B37" s="12">
        <v>480</v>
      </c>
      <c r="C37" s="22">
        <v>387</v>
      </c>
      <c r="D37" s="22">
        <v>867</v>
      </c>
      <c r="E37" s="76" t="s">
        <v>102</v>
      </c>
      <c r="F37" s="10">
        <v>533</v>
      </c>
      <c r="G37" s="21">
        <v>621</v>
      </c>
      <c r="H37" s="22">
        <v>1154</v>
      </c>
      <c r="I37" s="11"/>
      <c r="J37" s="12"/>
      <c r="K37" s="21"/>
      <c r="L37" s="35"/>
      <c r="M37" s="7"/>
    </row>
    <row r="38" spans="1:17" ht="16.5" customHeight="1" thickBot="1">
      <c r="A38" s="9" t="s">
        <v>38</v>
      </c>
      <c r="B38" s="12">
        <v>442</v>
      </c>
      <c r="C38" s="22">
        <v>383</v>
      </c>
      <c r="D38" s="22">
        <v>825</v>
      </c>
      <c r="E38" s="76" t="s">
        <v>103</v>
      </c>
      <c r="F38" s="10">
        <v>465</v>
      </c>
      <c r="G38" s="21">
        <v>584</v>
      </c>
      <c r="H38" s="22">
        <v>1049</v>
      </c>
      <c r="I38" s="40"/>
      <c r="J38" s="41"/>
      <c r="K38" s="42"/>
      <c r="L38" s="43"/>
      <c r="M38" s="7"/>
      <c r="N38" s="101" t="s">
        <v>4</v>
      </c>
      <c r="O38" s="84" t="s">
        <v>0</v>
      </c>
      <c r="P38" s="84" t="s">
        <v>1</v>
      </c>
      <c r="Q38" s="73" t="s">
        <v>2</v>
      </c>
    </row>
    <row r="39" spans="1:17" ht="16.5" customHeight="1">
      <c r="A39" s="9" t="s">
        <v>39</v>
      </c>
      <c r="B39" s="12">
        <v>453</v>
      </c>
      <c r="C39" s="22">
        <v>410</v>
      </c>
      <c r="D39" s="22">
        <v>863</v>
      </c>
      <c r="E39" s="76" t="s">
        <v>104</v>
      </c>
      <c r="F39" s="10">
        <v>426</v>
      </c>
      <c r="G39" s="21">
        <v>513</v>
      </c>
      <c r="H39" s="22">
        <v>939</v>
      </c>
      <c r="I39" s="39"/>
      <c r="J39" s="12"/>
      <c r="K39" s="21"/>
      <c r="L39" s="35"/>
      <c r="M39" s="7"/>
      <c r="N39" s="98" t="s">
        <v>137</v>
      </c>
      <c r="O39" s="99">
        <f>SUM(O26:O35)</f>
        <v>12244</v>
      </c>
      <c r="P39" s="99">
        <f>SUM(P26:P35)</f>
        <v>15176</v>
      </c>
      <c r="Q39" s="100">
        <f>O39+P39</f>
        <v>27420</v>
      </c>
    </row>
    <row r="40" spans="1:17" ht="16.5" customHeight="1">
      <c r="A40" s="9" t="s">
        <v>40</v>
      </c>
      <c r="B40" s="12">
        <v>462</v>
      </c>
      <c r="C40" s="22">
        <v>451</v>
      </c>
      <c r="D40" s="22">
        <v>913</v>
      </c>
      <c r="E40" s="76" t="s">
        <v>105</v>
      </c>
      <c r="F40" s="10">
        <v>346</v>
      </c>
      <c r="G40" s="21">
        <v>453</v>
      </c>
      <c r="H40" s="22">
        <v>799</v>
      </c>
      <c r="I40" s="39"/>
      <c r="J40" s="12"/>
      <c r="K40" s="21"/>
      <c r="L40" s="35"/>
      <c r="M40" s="7"/>
      <c r="N40" s="66" t="s">
        <v>138</v>
      </c>
      <c r="O40" s="62">
        <f>SUM(O27:O35)</f>
        <v>9497</v>
      </c>
      <c r="P40" s="62">
        <f>SUM(P27:P35)</f>
        <v>12386</v>
      </c>
      <c r="Q40" s="65">
        <f>O40+P40</f>
        <v>21883</v>
      </c>
    </row>
    <row r="41" spans="1:17" ht="16.5" customHeight="1">
      <c r="A41" s="9" t="s">
        <v>41</v>
      </c>
      <c r="B41" s="12">
        <v>498</v>
      </c>
      <c r="C41" s="22">
        <v>431</v>
      </c>
      <c r="D41" s="22">
        <v>929</v>
      </c>
      <c r="E41" s="76" t="s">
        <v>106</v>
      </c>
      <c r="F41" s="10">
        <v>410</v>
      </c>
      <c r="G41" s="21">
        <v>508</v>
      </c>
      <c r="H41" s="22">
        <v>918</v>
      </c>
      <c r="I41" s="39"/>
      <c r="J41" s="12"/>
      <c r="K41" s="21"/>
      <c r="L41" s="35"/>
      <c r="M41" s="7"/>
      <c r="N41" s="66" t="s">
        <v>139</v>
      </c>
      <c r="O41" s="62">
        <f>SUM(O28:O35)</f>
        <v>6612</v>
      </c>
      <c r="P41" s="62">
        <f>SUM(P28:P35)</f>
        <v>9282</v>
      </c>
      <c r="Q41" s="65">
        <f>O41+P41</f>
        <v>15894</v>
      </c>
    </row>
    <row r="42" spans="1:17" ht="16.5" customHeight="1">
      <c r="A42" s="9" t="s">
        <v>42</v>
      </c>
      <c r="B42" s="12">
        <v>492</v>
      </c>
      <c r="C42" s="22">
        <v>439</v>
      </c>
      <c r="D42" s="22">
        <v>931</v>
      </c>
      <c r="E42" s="76" t="s">
        <v>107</v>
      </c>
      <c r="F42" s="10">
        <v>410</v>
      </c>
      <c r="G42" s="21">
        <v>489</v>
      </c>
      <c r="H42" s="22">
        <v>899</v>
      </c>
      <c r="I42" s="39"/>
      <c r="J42" s="12"/>
      <c r="K42" s="21"/>
      <c r="L42" s="35"/>
      <c r="M42" s="7"/>
      <c r="N42" s="66" t="s">
        <v>140</v>
      </c>
      <c r="O42" s="62">
        <f>SUM(O29:O35)</f>
        <v>4111</v>
      </c>
      <c r="P42" s="62">
        <f>SUM(P29:P35)</f>
        <v>6378</v>
      </c>
      <c r="Q42" s="65">
        <f>O42+P42</f>
        <v>10489</v>
      </c>
    </row>
    <row r="43" spans="1:17" ht="16.5" customHeight="1" thickBot="1">
      <c r="A43" s="9" t="s">
        <v>43</v>
      </c>
      <c r="B43" s="12">
        <v>529</v>
      </c>
      <c r="C43" s="22">
        <v>518</v>
      </c>
      <c r="D43" s="22">
        <v>1047</v>
      </c>
      <c r="E43" s="76" t="s">
        <v>108</v>
      </c>
      <c r="F43" s="10">
        <v>411</v>
      </c>
      <c r="G43" s="21">
        <v>508</v>
      </c>
      <c r="H43" s="22">
        <v>919</v>
      </c>
      <c r="I43" s="48"/>
      <c r="J43" s="44"/>
      <c r="K43" s="45"/>
      <c r="L43" s="46"/>
      <c r="M43" s="7"/>
      <c r="N43" s="67" t="s">
        <v>141</v>
      </c>
      <c r="O43" s="63">
        <f>SUM(O30:O35)</f>
        <v>2182</v>
      </c>
      <c r="P43" s="63">
        <f>SUM(P30:P35)</f>
        <v>3949</v>
      </c>
      <c r="Q43" s="56">
        <f>O43+P43</f>
        <v>6131</v>
      </c>
    </row>
    <row r="44" spans="1:13" ht="16.5" customHeight="1" thickBot="1" thickTop="1">
      <c r="A44" s="31" t="s">
        <v>44</v>
      </c>
      <c r="B44" s="32">
        <v>580</v>
      </c>
      <c r="C44" s="24">
        <v>507</v>
      </c>
      <c r="D44" s="24">
        <v>1087</v>
      </c>
      <c r="E44" s="28" t="s">
        <v>109</v>
      </c>
      <c r="F44" s="20">
        <v>352</v>
      </c>
      <c r="G44" s="26">
        <v>471</v>
      </c>
      <c r="H44" s="24">
        <v>823</v>
      </c>
      <c r="I44" s="47" t="s">
        <v>2</v>
      </c>
      <c r="J44" s="57">
        <f>SUM(B5:B44)+SUM(F5:F44)+SUM(J5:J43)</f>
        <v>39350</v>
      </c>
      <c r="K44" s="58">
        <f>SUM(C5:C44)+SUM(G5:G44)+SUM(K5:K43)</f>
        <v>40266</v>
      </c>
      <c r="L44" s="59">
        <f>SUM(D5:D44)+SUM(H5:H44)+SUM(L5:L43)</f>
        <v>79616</v>
      </c>
      <c r="M44" s="7"/>
    </row>
    <row r="45" spans="1:14" ht="14.25" customHeight="1" thickBot="1">
      <c r="A45" s="19"/>
      <c r="B45" s="7"/>
      <c r="C45" s="7"/>
      <c r="D45" s="7"/>
      <c r="E45" s="30"/>
      <c r="F45" s="7"/>
      <c r="G45" s="7"/>
      <c r="H45" s="7"/>
      <c r="I45" s="3"/>
      <c r="J45" s="3"/>
      <c r="K45" s="3"/>
      <c r="L45" s="3"/>
      <c r="M45" s="3"/>
      <c r="N45" s="103" t="s">
        <v>146</v>
      </c>
    </row>
    <row r="46" spans="1:14" ht="14.25" customHeight="1" thickBot="1">
      <c r="A46" s="38"/>
      <c r="B46" s="7"/>
      <c r="C46" s="7"/>
      <c r="D46" s="7"/>
      <c r="E46" s="30"/>
      <c r="F46" s="7"/>
      <c r="G46" s="7"/>
      <c r="H46" s="7"/>
      <c r="I46" s="3"/>
      <c r="J46" s="3"/>
      <c r="K46" s="3"/>
      <c r="L46" s="3"/>
      <c r="M46" s="3"/>
      <c r="N46" s="104">
        <f>SUM(Q17:Q26)+H30</f>
        <v>48983</v>
      </c>
    </row>
    <row r="47" spans="1:13" ht="14.25" customHeight="1">
      <c r="A47" s="38"/>
      <c r="B47" s="7"/>
      <c r="C47" s="7"/>
      <c r="D47" s="7"/>
      <c r="E47" s="30"/>
      <c r="F47" s="7"/>
      <c r="G47" s="7"/>
      <c r="H47" s="7"/>
      <c r="I47" s="3"/>
      <c r="J47" s="3"/>
      <c r="K47" s="3"/>
      <c r="L47" s="3"/>
      <c r="M47" s="3"/>
    </row>
    <row r="48" spans="1:13" ht="14.25" customHeight="1">
      <c r="A48" s="38"/>
      <c r="B48" s="7"/>
      <c r="C48" s="7"/>
      <c r="D48" s="7"/>
      <c r="E48" s="49"/>
      <c r="F48" s="7"/>
      <c r="G48" s="7"/>
      <c r="H48" s="7"/>
      <c r="I48" s="3"/>
      <c r="J48" s="3"/>
      <c r="K48" s="3"/>
      <c r="L48" s="3"/>
      <c r="M48" s="3"/>
    </row>
    <row r="49" spans="1:13" ht="14.25" customHeight="1">
      <c r="A49" s="38"/>
      <c r="B49" s="7"/>
      <c r="C49" s="7"/>
      <c r="D49" s="7"/>
      <c r="E49" s="49"/>
      <c r="F49" s="7"/>
      <c r="G49" s="7"/>
      <c r="H49" s="7"/>
      <c r="I49" s="3"/>
      <c r="J49" s="3"/>
      <c r="K49" s="3"/>
      <c r="L49" s="3"/>
      <c r="M49" s="3"/>
    </row>
    <row r="50" spans="1:13" ht="14.25" customHeight="1">
      <c r="A50" s="38"/>
      <c r="B50" s="7"/>
      <c r="C50" s="7"/>
      <c r="D50" s="7"/>
      <c r="E50" s="30"/>
      <c r="F50" s="7"/>
      <c r="G50" s="7"/>
      <c r="H50" s="7"/>
      <c r="I50" s="3"/>
      <c r="J50" s="3"/>
      <c r="K50" s="3"/>
      <c r="L50" s="3"/>
      <c r="M50" s="3"/>
    </row>
    <row r="51" spans="1:13" ht="14.25" customHeight="1">
      <c r="A51" s="38"/>
      <c r="B51" s="7"/>
      <c r="C51" s="7"/>
      <c r="D51" s="7"/>
      <c r="E51" s="30"/>
      <c r="F51" s="7"/>
      <c r="G51" s="7"/>
      <c r="H51" s="7"/>
      <c r="I51" s="3"/>
      <c r="J51" s="3"/>
      <c r="K51" s="3"/>
      <c r="L51" s="3"/>
      <c r="M51" s="3"/>
    </row>
    <row r="52" spans="1:13" ht="14.25" customHeight="1">
      <c r="A52" s="38"/>
      <c r="B52" s="7"/>
      <c r="C52" s="7"/>
      <c r="D52" s="7"/>
      <c r="E52" s="30"/>
      <c r="F52" s="7"/>
      <c r="G52" s="7"/>
      <c r="H52" s="7"/>
      <c r="I52" s="3"/>
      <c r="J52" s="3"/>
      <c r="K52" s="3"/>
      <c r="L52" s="3"/>
      <c r="M52" s="3"/>
    </row>
    <row r="53" spans="1:13" ht="14.25" customHeight="1">
      <c r="A53" s="38"/>
      <c r="B53" s="7"/>
      <c r="C53" s="7"/>
      <c r="D53" s="7"/>
      <c r="E53" s="30"/>
      <c r="F53" s="7"/>
      <c r="G53" s="7"/>
      <c r="H53" s="7"/>
      <c r="I53" s="3"/>
      <c r="J53" s="3"/>
      <c r="K53" s="3"/>
      <c r="L53" s="3"/>
      <c r="M53" s="3"/>
    </row>
    <row r="54" spans="1:13" ht="14.25" customHeight="1">
      <c r="A54" s="38"/>
      <c r="B54" s="7"/>
      <c r="C54" s="7"/>
      <c r="D54" s="7"/>
      <c r="E54" s="30"/>
      <c r="F54" s="7"/>
      <c r="G54" s="7"/>
      <c r="H54" s="7"/>
      <c r="I54" s="3"/>
      <c r="J54" s="3"/>
      <c r="K54" s="3"/>
      <c r="L54" s="3"/>
      <c r="M54" s="3"/>
    </row>
    <row r="55" spans="1:13" ht="14.25" customHeight="1">
      <c r="A55" s="38"/>
      <c r="B55" s="7"/>
      <c r="C55" s="7"/>
      <c r="D55" s="7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7"/>
      <c r="B56" s="7"/>
      <c r="C56" s="7"/>
      <c r="D56" s="7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7"/>
      <c r="B57" s="7"/>
      <c r="C57" s="7"/>
      <c r="D57" s="7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7"/>
      <c r="B58" s="7"/>
      <c r="C58" s="7"/>
      <c r="D58" s="7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7"/>
      <c r="B60" s="7"/>
      <c r="C60" s="7"/>
      <c r="D60" s="7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7"/>
      <c r="B61" s="7"/>
      <c r="C61" s="7"/>
      <c r="D61" s="7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7"/>
      <c r="B62" s="7"/>
      <c r="C62" s="7"/>
      <c r="D62" s="7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7"/>
      <c r="B63" s="7"/>
      <c r="C63" s="7"/>
      <c r="D63" s="7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7"/>
      <c r="B64" s="7"/>
      <c r="C64" s="7"/>
      <c r="D64" s="7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石井 重幸</cp:lastModifiedBy>
  <cp:lastPrinted>2014-04-03T04:45:16Z</cp:lastPrinted>
  <dcterms:created xsi:type="dcterms:W3CDTF">2002-12-27T06:54:26Z</dcterms:created>
  <dcterms:modified xsi:type="dcterms:W3CDTF">2014-04-03T04:45:32Z</dcterms:modified>
  <cp:category/>
  <cp:version/>
  <cp:contentType/>
  <cp:contentStatus/>
</cp:coreProperties>
</file>